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520E134C-84A8-44E5-8CD8-19CDA350F757}" xr6:coauthVersionLast="47" xr6:coauthVersionMax="47" xr10:uidLastSave="{00000000-0000-0000-0000-000000000000}"/>
  <bookViews>
    <workbookView xWindow="-120" yWindow="-120" windowWidth="20730" windowHeight="11160" tabRatio="734" firstSheet="2" activeTab="2" xr2:uid="{00000000-000D-0000-FFFF-FFFF00000000}"/>
  </bookViews>
  <sheets>
    <sheet name="Hoja5" sheetId="16" state="hidden" r:id="rId1"/>
    <sheet name="Hoja1" sheetId="1" state="hidden" r:id="rId2"/>
    <sheet name="HOJA 1" sheetId="62" r:id="rId3"/>
    <sheet name="6TO PISO" sheetId="65" r:id="rId4"/>
  </sheets>
  <definedNames>
    <definedName name="_xlnm._FilterDatabase" localSheetId="3" hidden="1">'6TO PISO'!$H$5:$K$5</definedName>
    <definedName name="_xlnm._FilterDatabase" localSheetId="2" hidden="1">'HOJA 1'!$H$5:$K$5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65" l="1"/>
  <c r="J23" i="65"/>
  <c r="K23" i="65"/>
  <c r="M23" i="65" s="1"/>
  <c r="K22" i="65"/>
  <c r="M22" i="65" s="1"/>
  <c r="J22" i="65"/>
  <c r="L22" i="65" s="1"/>
  <c r="K21" i="65"/>
  <c r="M21" i="65" s="1"/>
  <c r="J21" i="65"/>
  <c r="L21" i="65" s="1"/>
  <c r="K20" i="65"/>
  <c r="M20" i="65" s="1"/>
  <c r="J20" i="65"/>
  <c r="L20" i="65" s="1"/>
  <c r="K19" i="65"/>
  <c r="M19" i="65" s="1"/>
  <c r="J19" i="65"/>
  <c r="K18" i="65"/>
  <c r="M18" i="65" s="1"/>
  <c r="J18" i="65"/>
  <c r="L18" i="65" s="1"/>
  <c r="K17" i="65"/>
  <c r="M17" i="65" s="1"/>
  <c r="J17" i="65"/>
  <c r="K16" i="65"/>
  <c r="M16" i="65" s="1"/>
  <c r="J16" i="65"/>
  <c r="L16" i="65" s="1"/>
  <c r="K15" i="65"/>
  <c r="M15" i="65" s="1"/>
  <c r="J15" i="65"/>
  <c r="L15" i="65" s="1"/>
  <c r="K14" i="65"/>
  <c r="M14" i="65" s="1"/>
  <c r="J14" i="65"/>
  <c r="L14" i="65" s="1"/>
  <c r="N14" i="65" s="1"/>
  <c r="K13" i="65"/>
  <c r="M13" i="65" s="1"/>
  <c r="J13" i="65"/>
  <c r="L13" i="65" s="1"/>
  <c r="N13" i="65" s="1"/>
  <c r="K12" i="65"/>
  <c r="M12" i="65" s="1"/>
  <c r="J12" i="65"/>
  <c r="L12" i="65" s="1"/>
  <c r="K11" i="65"/>
  <c r="M11" i="65" s="1"/>
  <c r="J11" i="65"/>
  <c r="L11" i="65" s="1"/>
  <c r="K10" i="65"/>
  <c r="J10" i="65"/>
  <c r="I293" i="62"/>
  <c r="K140" i="62"/>
  <c r="M140" i="62" s="1"/>
  <c r="K141" i="62"/>
  <c r="M141" i="62" s="1"/>
  <c r="K142" i="62"/>
  <c r="M142" i="62" s="1"/>
  <c r="K143" i="62"/>
  <c r="M143" i="62" s="1"/>
  <c r="K144" i="62"/>
  <c r="M144" i="62" s="1"/>
  <c r="K145" i="62"/>
  <c r="M145" i="62" s="1"/>
  <c r="K146" i="62"/>
  <c r="M146" i="62" s="1"/>
  <c r="K147" i="62"/>
  <c r="M147" i="62" s="1"/>
  <c r="K148" i="62"/>
  <c r="M148" i="62" s="1"/>
  <c r="K149" i="62"/>
  <c r="M149" i="62" s="1"/>
  <c r="K150" i="62"/>
  <c r="M150" i="62" s="1"/>
  <c r="K151" i="62"/>
  <c r="M151" i="62" s="1"/>
  <c r="K152" i="62"/>
  <c r="M152" i="62" s="1"/>
  <c r="K153" i="62"/>
  <c r="M153" i="62" s="1"/>
  <c r="K154" i="62"/>
  <c r="M154" i="62" s="1"/>
  <c r="K155" i="62"/>
  <c r="M155" i="62" s="1"/>
  <c r="K156" i="62"/>
  <c r="M156" i="62" s="1"/>
  <c r="K157" i="62"/>
  <c r="M157" i="62" s="1"/>
  <c r="K158" i="62"/>
  <c r="M158" i="62" s="1"/>
  <c r="K159" i="62"/>
  <c r="M159" i="62" s="1"/>
  <c r="K160" i="62"/>
  <c r="M160" i="62" s="1"/>
  <c r="K161" i="62"/>
  <c r="M161" i="62" s="1"/>
  <c r="K162" i="62"/>
  <c r="M162" i="62" s="1"/>
  <c r="K163" i="62"/>
  <c r="M163" i="62" s="1"/>
  <c r="K164" i="62"/>
  <c r="M164" i="62" s="1"/>
  <c r="K165" i="62"/>
  <c r="M165" i="62" s="1"/>
  <c r="K166" i="62"/>
  <c r="M166" i="62" s="1"/>
  <c r="K167" i="62"/>
  <c r="M167" i="62" s="1"/>
  <c r="K168" i="62"/>
  <c r="M168" i="62" s="1"/>
  <c r="K169" i="62"/>
  <c r="M169" i="62" s="1"/>
  <c r="K170" i="62"/>
  <c r="M170" i="62" s="1"/>
  <c r="K171" i="62"/>
  <c r="M171" i="62" s="1"/>
  <c r="K172" i="62"/>
  <c r="M172" i="62" s="1"/>
  <c r="K173" i="62"/>
  <c r="M173" i="62" s="1"/>
  <c r="K174" i="62"/>
  <c r="M174" i="62" s="1"/>
  <c r="K175" i="62"/>
  <c r="M175" i="62" s="1"/>
  <c r="K176" i="62"/>
  <c r="M176" i="62" s="1"/>
  <c r="K177" i="62"/>
  <c r="M177" i="62" s="1"/>
  <c r="K178" i="62"/>
  <c r="M178" i="62" s="1"/>
  <c r="K179" i="62"/>
  <c r="M179" i="62" s="1"/>
  <c r="K180" i="62"/>
  <c r="M180" i="62" s="1"/>
  <c r="K181" i="62"/>
  <c r="M181" i="62" s="1"/>
  <c r="K182" i="62"/>
  <c r="M182" i="62" s="1"/>
  <c r="K183" i="62"/>
  <c r="M183" i="62" s="1"/>
  <c r="K184" i="62"/>
  <c r="M184" i="62" s="1"/>
  <c r="K185" i="62"/>
  <c r="M185" i="62" s="1"/>
  <c r="K186" i="62"/>
  <c r="M186" i="62" s="1"/>
  <c r="K187" i="62"/>
  <c r="M187" i="62" s="1"/>
  <c r="K188" i="62"/>
  <c r="M188" i="62" s="1"/>
  <c r="K189" i="62"/>
  <c r="M189" i="62" s="1"/>
  <c r="K190" i="62"/>
  <c r="M190" i="62" s="1"/>
  <c r="K191" i="62"/>
  <c r="M191" i="62" s="1"/>
  <c r="K192" i="62"/>
  <c r="M192" i="62" s="1"/>
  <c r="K193" i="62"/>
  <c r="M193" i="62" s="1"/>
  <c r="K194" i="62"/>
  <c r="M194" i="62" s="1"/>
  <c r="K195" i="62"/>
  <c r="M195" i="62" s="1"/>
  <c r="K196" i="62"/>
  <c r="M196" i="62" s="1"/>
  <c r="K197" i="62"/>
  <c r="M197" i="62" s="1"/>
  <c r="K198" i="62"/>
  <c r="M198" i="62" s="1"/>
  <c r="K199" i="62"/>
  <c r="M199" i="62" s="1"/>
  <c r="K200" i="62"/>
  <c r="M200" i="62" s="1"/>
  <c r="K201" i="62"/>
  <c r="M201" i="62" s="1"/>
  <c r="K202" i="62"/>
  <c r="M202" i="62" s="1"/>
  <c r="K203" i="62"/>
  <c r="M203" i="62" s="1"/>
  <c r="K204" i="62"/>
  <c r="M204" i="62" s="1"/>
  <c r="K205" i="62"/>
  <c r="M205" i="62" s="1"/>
  <c r="K206" i="62"/>
  <c r="M206" i="62" s="1"/>
  <c r="K207" i="62"/>
  <c r="M207" i="62" s="1"/>
  <c r="K208" i="62"/>
  <c r="M208" i="62" s="1"/>
  <c r="K209" i="62"/>
  <c r="M209" i="62" s="1"/>
  <c r="K210" i="62"/>
  <c r="M210" i="62" s="1"/>
  <c r="K211" i="62"/>
  <c r="M211" i="62" s="1"/>
  <c r="K212" i="62"/>
  <c r="M212" i="62" s="1"/>
  <c r="K213" i="62"/>
  <c r="M213" i="62" s="1"/>
  <c r="K214" i="62"/>
  <c r="M214" i="62" s="1"/>
  <c r="K215" i="62"/>
  <c r="M215" i="62" s="1"/>
  <c r="K216" i="62"/>
  <c r="M216" i="62" s="1"/>
  <c r="K217" i="62"/>
  <c r="M217" i="62" s="1"/>
  <c r="K218" i="62"/>
  <c r="M218" i="62" s="1"/>
  <c r="K219" i="62"/>
  <c r="M219" i="62" s="1"/>
  <c r="K220" i="62"/>
  <c r="M220" i="62" s="1"/>
  <c r="K221" i="62"/>
  <c r="M221" i="62" s="1"/>
  <c r="K222" i="62"/>
  <c r="M222" i="62" s="1"/>
  <c r="K223" i="62"/>
  <c r="M223" i="62" s="1"/>
  <c r="K224" i="62"/>
  <c r="M224" i="62" s="1"/>
  <c r="K225" i="62"/>
  <c r="M225" i="62" s="1"/>
  <c r="K226" i="62"/>
  <c r="M226" i="62" s="1"/>
  <c r="K227" i="62"/>
  <c r="M227" i="62" s="1"/>
  <c r="K228" i="62"/>
  <c r="M228" i="62" s="1"/>
  <c r="K229" i="62"/>
  <c r="M229" i="62" s="1"/>
  <c r="K230" i="62"/>
  <c r="M230" i="62" s="1"/>
  <c r="K231" i="62"/>
  <c r="M231" i="62" s="1"/>
  <c r="K232" i="62"/>
  <c r="M232" i="62" s="1"/>
  <c r="K233" i="62"/>
  <c r="M233" i="62" s="1"/>
  <c r="K234" i="62"/>
  <c r="M234" i="62" s="1"/>
  <c r="K235" i="62"/>
  <c r="M235" i="62" s="1"/>
  <c r="K236" i="62"/>
  <c r="M236" i="62" s="1"/>
  <c r="K237" i="62"/>
  <c r="M237" i="62" s="1"/>
  <c r="K238" i="62"/>
  <c r="M238" i="62" s="1"/>
  <c r="K239" i="62"/>
  <c r="M239" i="62" s="1"/>
  <c r="K240" i="62"/>
  <c r="M240" i="62" s="1"/>
  <c r="K241" i="62"/>
  <c r="M241" i="62" s="1"/>
  <c r="K242" i="62"/>
  <c r="M242" i="62" s="1"/>
  <c r="K243" i="62"/>
  <c r="M243" i="62" s="1"/>
  <c r="K244" i="62"/>
  <c r="M244" i="62" s="1"/>
  <c r="K245" i="62"/>
  <c r="M245" i="62" s="1"/>
  <c r="K246" i="62"/>
  <c r="M246" i="62" s="1"/>
  <c r="K247" i="62"/>
  <c r="M247" i="62" s="1"/>
  <c r="K248" i="62"/>
  <c r="M248" i="62" s="1"/>
  <c r="K249" i="62"/>
  <c r="M249" i="62" s="1"/>
  <c r="K250" i="62"/>
  <c r="M250" i="62" s="1"/>
  <c r="K251" i="62"/>
  <c r="M251" i="62" s="1"/>
  <c r="K252" i="62"/>
  <c r="M252" i="62" s="1"/>
  <c r="K253" i="62"/>
  <c r="M253" i="62" s="1"/>
  <c r="K254" i="62"/>
  <c r="M254" i="62" s="1"/>
  <c r="K255" i="62"/>
  <c r="M255" i="62" s="1"/>
  <c r="K256" i="62"/>
  <c r="M256" i="62" s="1"/>
  <c r="K129" i="62"/>
  <c r="M129" i="62" s="1"/>
  <c r="K130" i="62"/>
  <c r="M130" i="62" s="1"/>
  <c r="K131" i="62"/>
  <c r="M131" i="62" s="1"/>
  <c r="K132" i="62"/>
  <c r="M132" i="62" s="1"/>
  <c r="K133" i="62"/>
  <c r="M133" i="62" s="1"/>
  <c r="K134" i="62"/>
  <c r="M134" i="62" s="1"/>
  <c r="K135" i="62"/>
  <c r="M135" i="62" s="1"/>
  <c r="K136" i="62"/>
  <c r="M136" i="62" s="1"/>
  <c r="K137" i="62"/>
  <c r="M137" i="62" s="1"/>
  <c r="K138" i="62"/>
  <c r="M138" i="62" s="1"/>
  <c r="K139" i="62"/>
  <c r="M139" i="62" s="1"/>
  <c r="K128" i="62"/>
  <c r="M128" i="62" s="1"/>
  <c r="K123" i="62"/>
  <c r="M123" i="62" s="1"/>
  <c r="K124" i="62"/>
  <c r="M124" i="62" s="1"/>
  <c r="K125" i="62"/>
  <c r="M125" i="62" s="1"/>
  <c r="K126" i="62"/>
  <c r="M126" i="62" s="1"/>
  <c r="K127" i="62"/>
  <c r="M127" i="62" s="1"/>
  <c r="K122" i="62"/>
  <c r="M122" i="62" s="1"/>
  <c r="K120" i="62"/>
  <c r="J83" i="62"/>
  <c r="L83" i="62" s="1"/>
  <c r="J84" i="62"/>
  <c r="L84" i="62" s="1"/>
  <c r="J85" i="62"/>
  <c r="L85" i="62" s="1"/>
  <c r="J86" i="62"/>
  <c r="L86" i="62" s="1"/>
  <c r="J87" i="62"/>
  <c r="L87" i="62" s="1"/>
  <c r="J88" i="62"/>
  <c r="L88" i="62" s="1"/>
  <c r="J89" i="62"/>
  <c r="L89" i="62" s="1"/>
  <c r="J90" i="62"/>
  <c r="L90" i="62" s="1"/>
  <c r="J91" i="62"/>
  <c r="L91" i="62" s="1"/>
  <c r="J92" i="62"/>
  <c r="L92" i="62" s="1"/>
  <c r="J93" i="62"/>
  <c r="L93" i="62" s="1"/>
  <c r="J94" i="62"/>
  <c r="L94" i="62" s="1"/>
  <c r="J95" i="62"/>
  <c r="L95" i="62" s="1"/>
  <c r="J96" i="62"/>
  <c r="L96" i="62" s="1"/>
  <c r="J97" i="62"/>
  <c r="L97" i="62" s="1"/>
  <c r="J98" i="62"/>
  <c r="L98" i="62" s="1"/>
  <c r="J99" i="62"/>
  <c r="L99" i="62" s="1"/>
  <c r="J100" i="62"/>
  <c r="L100" i="62" s="1"/>
  <c r="J101" i="62"/>
  <c r="L101" i="62" s="1"/>
  <c r="J102" i="62"/>
  <c r="L102" i="62" s="1"/>
  <c r="J103" i="62"/>
  <c r="L103" i="62" s="1"/>
  <c r="J240" i="62"/>
  <c r="L240" i="62" s="1"/>
  <c r="J241" i="62"/>
  <c r="L241" i="62" s="1"/>
  <c r="J242" i="62"/>
  <c r="L242" i="62" s="1"/>
  <c r="J243" i="62"/>
  <c r="L243" i="62" s="1"/>
  <c r="J244" i="62"/>
  <c r="L244" i="62" s="1"/>
  <c r="J245" i="62"/>
  <c r="L245" i="62" s="1"/>
  <c r="J246" i="62"/>
  <c r="L246" i="62" s="1"/>
  <c r="J247" i="62"/>
  <c r="L247" i="62" s="1"/>
  <c r="J248" i="62"/>
  <c r="L248" i="62" s="1"/>
  <c r="J249" i="62"/>
  <c r="L249" i="62" s="1"/>
  <c r="J250" i="62"/>
  <c r="L250" i="62" s="1"/>
  <c r="J251" i="62"/>
  <c r="L251" i="62" s="1"/>
  <c r="J252" i="62"/>
  <c r="L252" i="62" s="1"/>
  <c r="J253" i="62"/>
  <c r="L253" i="62" s="1"/>
  <c r="J254" i="62"/>
  <c r="L254" i="62" s="1"/>
  <c r="J255" i="62"/>
  <c r="J256" i="62"/>
  <c r="L256" i="62" s="1"/>
  <c r="J239" i="62"/>
  <c r="L239" i="62" s="1"/>
  <c r="J238" i="62"/>
  <c r="L238" i="62" s="1"/>
  <c r="J237" i="62"/>
  <c r="L237" i="62" s="1"/>
  <c r="J225" i="62"/>
  <c r="L225" i="62" s="1"/>
  <c r="J226" i="62"/>
  <c r="L226" i="62" s="1"/>
  <c r="J227" i="62"/>
  <c r="L227" i="62" s="1"/>
  <c r="J228" i="62"/>
  <c r="L228" i="62" s="1"/>
  <c r="J229" i="62"/>
  <c r="L229" i="62" s="1"/>
  <c r="J230" i="62"/>
  <c r="L230" i="62" s="1"/>
  <c r="J231" i="62"/>
  <c r="L231" i="62" s="1"/>
  <c r="J232" i="62"/>
  <c r="L232" i="62" s="1"/>
  <c r="J233" i="62"/>
  <c r="L233" i="62" s="1"/>
  <c r="J234" i="62"/>
  <c r="L234" i="62" s="1"/>
  <c r="J235" i="62"/>
  <c r="L235" i="62" s="1"/>
  <c r="J236" i="62"/>
  <c r="L236" i="62" s="1"/>
  <c r="J224" i="62"/>
  <c r="L224" i="62" s="1"/>
  <c r="J223" i="62"/>
  <c r="L223" i="62" s="1"/>
  <c r="J222" i="62"/>
  <c r="L222" i="62" s="1"/>
  <c r="J221" i="62"/>
  <c r="L221" i="62" s="1"/>
  <c r="J199" i="62"/>
  <c r="L199" i="62" s="1"/>
  <c r="J200" i="62"/>
  <c r="L200" i="62" s="1"/>
  <c r="J201" i="62"/>
  <c r="L201" i="62" s="1"/>
  <c r="J202" i="62"/>
  <c r="L202" i="62" s="1"/>
  <c r="J203" i="62"/>
  <c r="L203" i="62" s="1"/>
  <c r="J204" i="62"/>
  <c r="L204" i="62" s="1"/>
  <c r="J205" i="62"/>
  <c r="L205" i="62" s="1"/>
  <c r="J206" i="62"/>
  <c r="L206" i="62" s="1"/>
  <c r="J207" i="62"/>
  <c r="L207" i="62" s="1"/>
  <c r="J208" i="62"/>
  <c r="L208" i="62" s="1"/>
  <c r="J209" i="62"/>
  <c r="L209" i="62" s="1"/>
  <c r="J210" i="62"/>
  <c r="L210" i="62" s="1"/>
  <c r="J211" i="62"/>
  <c r="L211" i="62" s="1"/>
  <c r="J212" i="62"/>
  <c r="L212" i="62" s="1"/>
  <c r="J213" i="62"/>
  <c r="L213" i="62" s="1"/>
  <c r="J214" i="62"/>
  <c r="L214" i="62" s="1"/>
  <c r="J215" i="62"/>
  <c r="L215" i="62" s="1"/>
  <c r="J216" i="62"/>
  <c r="L216" i="62" s="1"/>
  <c r="J217" i="62"/>
  <c r="L217" i="62" s="1"/>
  <c r="J218" i="62"/>
  <c r="J219" i="62"/>
  <c r="L219" i="62" s="1"/>
  <c r="J220" i="62"/>
  <c r="L220" i="62" s="1"/>
  <c r="J198" i="62"/>
  <c r="L198" i="62" s="1"/>
  <c r="J197" i="62"/>
  <c r="L197" i="62" s="1"/>
  <c r="J196" i="62"/>
  <c r="L196" i="62" s="1"/>
  <c r="J195" i="62"/>
  <c r="L195" i="62" s="1"/>
  <c r="J180" i="62"/>
  <c r="L180" i="62" s="1"/>
  <c r="J181" i="62"/>
  <c r="L181" i="62" s="1"/>
  <c r="J182" i="62"/>
  <c r="L182" i="62" s="1"/>
  <c r="J183" i="62"/>
  <c r="L183" i="62" s="1"/>
  <c r="J184" i="62"/>
  <c r="L184" i="62" s="1"/>
  <c r="J185" i="62"/>
  <c r="L185" i="62" s="1"/>
  <c r="J186" i="62"/>
  <c r="L186" i="62" s="1"/>
  <c r="J187" i="62"/>
  <c r="L187" i="62" s="1"/>
  <c r="J188" i="62"/>
  <c r="L188" i="62" s="1"/>
  <c r="J189" i="62"/>
  <c r="L189" i="62" s="1"/>
  <c r="J190" i="62"/>
  <c r="L190" i="62" s="1"/>
  <c r="J191" i="62"/>
  <c r="L191" i="62" s="1"/>
  <c r="J192" i="62"/>
  <c r="L192" i="62" s="1"/>
  <c r="J193" i="62"/>
  <c r="L193" i="62" s="1"/>
  <c r="J194" i="62"/>
  <c r="L194" i="62" s="1"/>
  <c r="J179" i="62"/>
  <c r="L179" i="62" s="1"/>
  <c r="J178" i="62"/>
  <c r="L178" i="62" s="1"/>
  <c r="J173" i="62"/>
  <c r="L173" i="62" s="1"/>
  <c r="J174" i="62"/>
  <c r="L174" i="62" s="1"/>
  <c r="J175" i="62"/>
  <c r="L175" i="62" s="1"/>
  <c r="J176" i="62"/>
  <c r="L176" i="62" s="1"/>
  <c r="J177" i="62"/>
  <c r="L177" i="62" s="1"/>
  <c r="J172" i="62"/>
  <c r="L172" i="62" s="1"/>
  <c r="J171" i="62"/>
  <c r="L171" i="62" s="1"/>
  <c r="J170" i="62"/>
  <c r="L170" i="62" s="1"/>
  <c r="J81" i="62"/>
  <c r="L81" i="62" s="1"/>
  <c r="J24" i="65" l="1"/>
  <c r="M10" i="65"/>
  <c r="M24" i="65" s="1"/>
  <c r="K24" i="65"/>
  <c r="L218" i="62"/>
  <c r="N218" i="62" s="1"/>
  <c r="L255" i="62"/>
  <c r="N255" i="62" s="1"/>
  <c r="N202" i="62"/>
  <c r="N247" i="62"/>
  <c r="N210" i="62"/>
  <c r="N15" i="65"/>
  <c r="N16" i="65"/>
  <c r="N20" i="65"/>
  <c r="N22" i="65"/>
  <c r="N11" i="65"/>
  <c r="L10" i="65"/>
  <c r="L17" i="65"/>
  <c r="N17" i="65" s="1"/>
  <c r="L19" i="65"/>
  <c r="N19" i="65" s="1"/>
  <c r="N21" i="65"/>
  <c r="L23" i="65"/>
  <c r="N23" i="65" s="1"/>
  <c r="N12" i="65"/>
  <c r="N18" i="65"/>
  <c r="N171" i="62"/>
  <c r="N179" i="62"/>
  <c r="N216" i="62"/>
  <c r="N212" i="62"/>
  <c r="N208" i="62"/>
  <c r="N200" i="62"/>
  <c r="N253" i="62"/>
  <c r="N249" i="62"/>
  <c r="N241" i="62"/>
  <c r="N231" i="62"/>
  <c r="N170" i="62"/>
  <c r="N172" i="62"/>
  <c r="N174" i="62"/>
  <c r="N190" i="62"/>
  <c r="N182" i="62"/>
  <c r="N196" i="62"/>
  <c r="N215" i="62"/>
  <c r="N207" i="62"/>
  <c r="N203" i="62"/>
  <c r="N199" i="62"/>
  <c r="N224" i="62"/>
  <c r="N233" i="62"/>
  <c r="N229" i="62"/>
  <c r="N225" i="62"/>
  <c r="N256" i="62"/>
  <c r="N252" i="62"/>
  <c r="N248" i="62"/>
  <c r="N244" i="62"/>
  <c r="N240" i="62"/>
  <c r="N219" i="62"/>
  <c r="N211" i="62"/>
  <c r="N195" i="62"/>
  <c r="N187" i="62"/>
  <c r="N178" i="62"/>
  <c r="N242" i="62"/>
  <c r="N226" i="62"/>
  <c r="N194" i="62"/>
  <c r="N214" i="62"/>
  <c r="N206" i="62"/>
  <c r="N251" i="62"/>
  <c r="N243" i="62"/>
  <c r="N250" i="62"/>
  <c r="N234" i="62"/>
  <c r="N186" i="62"/>
  <c r="N239" i="62"/>
  <c r="N175" i="62"/>
  <c r="N220" i="62"/>
  <c r="N204" i="62"/>
  <c r="N230" i="62"/>
  <c r="N245" i="62"/>
  <c r="N176" i="62"/>
  <c r="N192" i="62"/>
  <c r="N188" i="62"/>
  <c r="N184" i="62"/>
  <c r="N180" i="62"/>
  <c r="N198" i="62"/>
  <c r="N217" i="62"/>
  <c r="N213" i="62"/>
  <c r="N209" i="62"/>
  <c r="N205" i="62"/>
  <c r="N201" i="62"/>
  <c r="N222" i="62"/>
  <c r="N235" i="62"/>
  <c r="N227" i="62"/>
  <c r="N238" i="62"/>
  <c r="N254" i="62"/>
  <c r="N246" i="62"/>
  <c r="N223" i="62"/>
  <c r="N191" i="62"/>
  <c r="N183" i="62"/>
  <c r="N177" i="62"/>
  <c r="N173" i="62"/>
  <c r="N237" i="62"/>
  <c r="N221" i="62"/>
  <c r="N197" i="62"/>
  <c r="N193" i="62"/>
  <c r="N189" i="62"/>
  <c r="N185" i="62"/>
  <c r="N181" i="62"/>
  <c r="N236" i="62"/>
  <c r="N232" i="62"/>
  <c r="N228" i="62"/>
  <c r="J82" i="62"/>
  <c r="L82" i="62" s="1"/>
  <c r="K121" i="62"/>
  <c r="M121" i="62" s="1"/>
  <c r="J160" i="62"/>
  <c r="L160" i="62" s="1"/>
  <c r="J161" i="62"/>
  <c r="L161" i="62" s="1"/>
  <c r="J162" i="62"/>
  <c r="L162" i="62" s="1"/>
  <c r="J163" i="62"/>
  <c r="L163" i="62" s="1"/>
  <c r="J164" i="62"/>
  <c r="L164" i="62" s="1"/>
  <c r="J165" i="62"/>
  <c r="L165" i="62" s="1"/>
  <c r="J166" i="62"/>
  <c r="L166" i="62" s="1"/>
  <c r="J167" i="62"/>
  <c r="L167" i="62" s="1"/>
  <c r="J168" i="62"/>
  <c r="L168" i="62" s="1"/>
  <c r="J169" i="62"/>
  <c r="L169" i="62" s="1"/>
  <c r="J159" i="62"/>
  <c r="L159" i="62" s="1"/>
  <c r="J144" i="62"/>
  <c r="L144" i="62" s="1"/>
  <c r="J145" i="62"/>
  <c r="L145" i="62" s="1"/>
  <c r="J146" i="62"/>
  <c r="L146" i="62" s="1"/>
  <c r="J147" i="62"/>
  <c r="L147" i="62" s="1"/>
  <c r="J148" i="62"/>
  <c r="L148" i="62" s="1"/>
  <c r="J149" i="62"/>
  <c r="L149" i="62" s="1"/>
  <c r="J150" i="62"/>
  <c r="L150" i="62" s="1"/>
  <c r="J151" i="62"/>
  <c r="L151" i="62" s="1"/>
  <c r="J152" i="62"/>
  <c r="L152" i="62" s="1"/>
  <c r="J153" i="62"/>
  <c r="L153" i="62" s="1"/>
  <c r="J154" i="62"/>
  <c r="L154" i="62" s="1"/>
  <c r="J155" i="62"/>
  <c r="L155" i="62" s="1"/>
  <c r="J156" i="62"/>
  <c r="L156" i="62" s="1"/>
  <c r="J157" i="62"/>
  <c r="L157" i="62" s="1"/>
  <c r="J158" i="62"/>
  <c r="L158" i="62" s="1"/>
  <c r="J143" i="62"/>
  <c r="L143" i="62" s="1"/>
  <c r="J142" i="62"/>
  <c r="L142" i="62" s="1"/>
  <c r="J141" i="62"/>
  <c r="L141" i="62" s="1"/>
  <c r="J136" i="62"/>
  <c r="L136" i="62" s="1"/>
  <c r="J137" i="62"/>
  <c r="L137" i="62" s="1"/>
  <c r="J138" i="62"/>
  <c r="L138" i="62" s="1"/>
  <c r="J139" i="62"/>
  <c r="L139" i="62" s="1"/>
  <c r="J140" i="62"/>
  <c r="L140" i="62" s="1"/>
  <c r="J135" i="62"/>
  <c r="L135" i="62" s="1"/>
  <c r="J121" i="62"/>
  <c r="L121" i="62" s="1"/>
  <c r="J122" i="62"/>
  <c r="L122" i="62" s="1"/>
  <c r="J123" i="62"/>
  <c r="L123" i="62" s="1"/>
  <c r="J124" i="62"/>
  <c r="L124" i="62" s="1"/>
  <c r="J125" i="62"/>
  <c r="L125" i="62" s="1"/>
  <c r="J126" i="62"/>
  <c r="L126" i="62" s="1"/>
  <c r="J127" i="62"/>
  <c r="L127" i="62" s="1"/>
  <c r="J128" i="62"/>
  <c r="L128" i="62" s="1"/>
  <c r="J129" i="62"/>
  <c r="L129" i="62" s="1"/>
  <c r="J130" i="62"/>
  <c r="L130" i="62" s="1"/>
  <c r="J131" i="62"/>
  <c r="L131" i="62" s="1"/>
  <c r="J132" i="62"/>
  <c r="L132" i="62" s="1"/>
  <c r="J133" i="62"/>
  <c r="L133" i="62" s="1"/>
  <c r="J134" i="62"/>
  <c r="L134" i="62" s="1"/>
  <c r="J105" i="62"/>
  <c r="L105" i="62" s="1"/>
  <c r="J106" i="62"/>
  <c r="L106" i="62" s="1"/>
  <c r="J107" i="62"/>
  <c r="L107" i="62" s="1"/>
  <c r="J108" i="62"/>
  <c r="L108" i="62" s="1"/>
  <c r="J109" i="62"/>
  <c r="L109" i="62" s="1"/>
  <c r="J110" i="62"/>
  <c r="L110" i="62" s="1"/>
  <c r="J111" i="62"/>
  <c r="L111" i="62" s="1"/>
  <c r="J112" i="62"/>
  <c r="L112" i="62" s="1"/>
  <c r="J113" i="62"/>
  <c r="L113" i="62" s="1"/>
  <c r="J114" i="62"/>
  <c r="L114" i="62" s="1"/>
  <c r="J115" i="62"/>
  <c r="L115" i="62" s="1"/>
  <c r="J116" i="62"/>
  <c r="L116" i="62" s="1"/>
  <c r="J117" i="62"/>
  <c r="L117" i="62" s="1"/>
  <c r="J118" i="62"/>
  <c r="L118" i="62" s="1"/>
  <c r="J119" i="62"/>
  <c r="L119" i="62" s="1"/>
  <c r="J79" i="62"/>
  <c r="L79" i="62" s="1"/>
  <c r="J80" i="62"/>
  <c r="L80" i="62" s="1"/>
  <c r="J60" i="62"/>
  <c r="L60" i="62" s="1"/>
  <c r="J61" i="62"/>
  <c r="L61" i="62" s="1"/>
  <c r="J62" i="62"/>
  <c r="L62" i="62" s="1"/>
  <c r="J63" i="62"/>
  <c r="L63" i="62" s="1"/>
  <c r="J64" i="62"/>
  <c r="L64" i="62" s="1"/>
  <c r="J65" i="62"/>
  <c r="L65" i="62" s="1"/>
  <c r="J66" i="62"/>
  <c r="L66" i="62" s="1"/>
  <c r="J67" i="62"/>
  <c r="L67" i="62" s="1"/>
  <c r="J68" i="62"/>
  <c r="L68" i="62" s="1"/>
  <c r="J69" i="62"/>
  <c r="L69" i="62" s="1"/>
  <c r="J70" i="62"/>
  <c r="L70" i="62" s="1"/>
  <c r="J71" i="62"/>
  <c r="L71" i="62" s="1"/>
  <c r="J72" i="62"/>
  <c r="L72" i="62" s="1"/>
  <c r="J73" i="62"/>
  <c r="L73" i="62" s="1"/>
  <c r="J74" i="62"/>
  <c r="L74" i="62" s="1"/>
  <c r="J75" i="62"/>
  <c r="L75" i="62" s="1"/>
  <c r="J76" i="62"/>
  <c r="L76" i="62" s="1"/>
  <c r="J77" i="62"/>
  <c r="L77" i="62" s="1"/>
  <c r="J54" i="62"/>
  <c r="L54" i="62" s="1"/>
  <c r="J55" i="62"/>
  <c r="L55" i="62" s="1"/>
  <c r="J56" i="62"/>
  <c r="L56" i="62" s="1"/>
  <c r="J57" i="62"/>
  <c r="L57" i="62" s="1"/>
  <c r="J52" i="62"/>
  <c r="L52" i="62" s="1"/>
  <c r="J45" i="62"/>
  <c r="L45" i="62" s="1"/>
  <c r="J37" i="62"/>
  <c r="L37" i="62" s="1"/>
  <c r="J38" i="62"/>
  <c r="L38" i="62" s="1"/>
  <c r="J39" i="62"/>
  <c r="L39" i="62" s="1"/>
  <c r="J40" i="62"/>
  <c r="L40" i="62" s="1"/>
  <c r="J41" i="62"/>
  <c r="L41" i="62" s="1"/>
  <c r="J42" i="62"/>
  <c r="L42" i="62" s="1"/>
  <c r="J43" i="62"/>
  <c r="L43" i="62" s="1"/>
  <c r="J15" i="62"/>
  <c r="L15" i="62" s="1"/>
  <c r="J16" i="62"/>
  <c r="L16" i="62" s="1"/>
  <c r="J17" i="62"/>
  <c r="L17" i="62" s="1"/>
  <c r="J18" i="62"/>
  <c r="L18" i="62" s="1"/>
  <c r="J19" i="62"/>
  <c r="L19" i="62" s="1"/>
  <c r="J20" i="62"/>
  <c r="L20" i="62" s="1"/>
  <c r="J21" i="62"/>
  <c r="L21" i="62" s="1"/>
  <c r="J22" i="62"/>
  <c r="L22" i="62" s="1"/>
  <c r="J23" i="62"/>
  <c r="L23" i="62" s="1"/>
  <c r="J24" i="62"/>
  <c r="L24" i="62" s="1"/>
  <c r="J25" i="62"/>
  <c r="L25" i="62" s="1"/>
  <c r="J26" i="62"/>
  <c r="L26" i="62" s="1"/>
  <c r="J27" i="62"/>
  <c r="L27" i="62" s="1"/>
  <c r="J28" i="62"/>
  <c r="L28" i="62" s="1"/>
  <c r="J29" i="62"/>
  <c r="L29" i="62" s="1"/>
  <c r="J30" i="62"/>
  <c r="L30" i="62" s="1"/>
  <c r="J31" i="62"/>
  <c r="L31" i="62" s="1"/>
  <c r="J32" i="62"/>
  <c r="L32" i="62" s="1"/>
  <c r="J33" i="62"/>
  <c r="L33" i="62" s="1"/>
  <c r="J34" i="62"/>
  <c r="L34" i="62" s="1"/>
  <c r="J35" i="62"/>
  <c r="L35" i="62" s="1"/>
  <c r="L24" i="65" l="1"/>
  <c r="N10" i="65"/>
  <c r="N24" i="65" s="1"/>
  <c r="N127" i="62"/>
  <c r="N140" i="62"/>
  <c r="N154" i="62"/>
  <c r="N161" i="62"/>
  <c r="N134" i="62"/>
  <c r="N130" i="62"/>
  <c r="N126" i="62"/>
  <c r="N139" i="62"/>
  <c r="N141" i="62"/>
  <c r="N153" i="62"/>
  <c r="N149" i="62"/>
  <c r="N168" i="62"/>
  <c r="N160" i="62"/>
  <c r="N133" i="62"/>
  <c r="N129" i="62"/>
  <c r="N125" i="62"/>
  <c r="N138" i="62"/>
  <c r="N142" i="62"/>
  <c r="N156" i="62"/>
  <c r="N152" i="62"/>
  <c r="N148" i="62"/>
  <c r="N144" i="62"/>
  <c r="N167" i="62"/>
  <c r="N163" i="62"/>
  <c r="N131" i="62"/>
  <c r="N123" i="62"/>
  <c r="N136" i="62"/>
  <c r="N158" i="62"/>
  <c r="N150" i="62"/>
  <c r="N146" i="62"/>
  <c r="N169" i="62"/>
  <c r="N165" i="62"/>
  <c r="N122" i="62"/>
  <c r="N157" i="62"/>
  <c r="N145" i="62"/>
  <c r="N164" i="62"/>
  <c r="N132" i="62"/>
  <c r="N128" i="62"/>
  <c r="N124" i="62"/>
  <c r="N135" i="62"/>
  <c r="N137" i="62"/>
  <c r="N143" i="62"/>
  <c r="N155" i="62"/>
  <c r="N151" i="62"/>
  <c r="N147" i="62"/>
  <c r="N159" i="62"/>
  <c r="N166" i="62"/>
  <c r="N162" i="62"/>
  <c r="K258" i="62"/>
  <c r="M258" i="62" s="1"/>
  <c r="K259" i="62"/>
  <c r="M259" i="62" s="1"/>
  <c r="K260" i="62"/>
  <c r="M260" i="62" s="1"/>
  <c r="K261" i="62"/>
  <c r="M261" i="62" s="1"/>
  <c r="K262" i="62"/>
  <c r="M262" i="62" s="1"/>
  <c r="K263" i="62"/>
  <c r="M263" i="62" s="1"/>
  <c r="K264" i="62"/>
  <c r="M264" i="62" s="1"/>
  <c r="K265" i="62"/>
  <c r="M265" i="62" s="1"/>
  <c r="K266" i="62"/>
  <c r="M266" i="62" s="1"/>
  <c r="K267" i="62"/>
  <c r="M267" i="62" s="1"/>
  <c r="K268" i="62"/>
  <c r="M268" i="62" s="1"/>
  <c r="K269" i="62"/>
  <c r="M269" i="62" s="1"/>
  <c r="K270" i="62"/>
  <c r="M270" i="62" s="1"/>
  <c r="K271" i="62"/>
  <c r="M271" i="62" s="1"/>
  <c r="K272" i="62"/>
  <c r="M272" i="62" s="1"/>
  <c r="K273" i="62"/>
  <c r="M273" i="62" s="1"/>
  <c r="K274" i="62"/>
  <c r="M274" i="62" s="1"/>
  <c r="K275" i="62"/>
  <c r="M275" i="62" s="1"/>
  <c r="K276" i="62"/>
  <c r="M276" i="62" s="1"/>
  <c r="K277" i="62"/>
  <c r="M277" i="62" s="1"/>
  <c r="K278" i="62"/>
  <c r="M278" i="62" s="1"/>
  <c r="K279" i="62"/>
  <c r="M279" i="62" s="1"/>
  <c r="K280" i="62"/>
  <c r="M280" i="62" s="1"/>
  <c r="K281" i="62"/>
  <c r="M281" i="62" s="1"/>
  <c r="K282" i="62"/>
  <c r="M282" i="62" s="1"/>
  <c r="K283" i="62"/>
  <c r="M283" i="62" s="1"/>
  <c r="K284" i="62"/>
  <c r="M284" i="62" s="1"/>
  <c r="K285" i="62"/>
  <c r="M285" i="62" s="1"/>
  <c r="K286" i="62"/>
  <c r="M286" i="62" s="1"/>
  <c r="K287" i="62"/>
  <c r="M287" i="62" s="1"/>
  <c r="K288" i="62"/>
  <c r="M288" i="62" s="1"/>
  <c r="K289" i="62"/>
  <c r="M289" i="62" s="1"/>
  <c r="K290" i="62"/>
  <c r="M290" i="62" s="1"/>
  <c r="K291" i="62"/>
  <c r="M291" i="62" s="1"/>
  <c r="K292" i="62"/>
  <c r="M292" i="62" s="1"/>
  <c r="K257" i="62"/>
  <c r="M257" i="62" s="1"/>
  <c r="J258" i="62"/>
  <c r="J259" i="62"/>
  <c r="L259" i="62" s="1"/>
  <c r="J260" i="62"/>
  <c r="L260" i="62" s="1"/>
  <c r="J261" i="62"/>
  <c r="L261" i="62" s="1"/>
  <c r="J262" i="62"/>
  <c r="J263" i="62"/>
  <c r="L263" i="62" s="1"/>
  <c r="J264" i="62"/>
  <c r="L264" i="62" s="1"/>
  <c r="J265" i="62"/>
  <c r="L265" i="62" s="1"/>
  <c r="J266" i="62"/>
  <c r="L266" i="62" s="1"/>
  <c r="J267" i="62"/>
  <c r="L267" i="62" s="1"/>
  <c r="J268" i="62"/>
  <c r="L268" i="62" s="1"/>
  <c r="J269" i="62"/>
  <c r="L269" i="62" s="1"/>
  <c r="J270" i="62"/>
  <c r="J271" i="62"/>
  <c r="L271" i="62" s="1"/>
  <c r="J272" i="62"/>
  <c r="L272" i="62" s="1"/>
  <c r="J273" i="62"/>
  <c r="L273" i="62" s="1"/>
  <c r="J274" i="62"/>
  <c r="L274" i="62" s="1"/>
  <c r="J275" i="62"/>
  <c r="L275" i="62" s="1"/>
  <c r="J276" i="62"/>
  <c r="L276" i="62" s="1"/>
  <c r="J277" i="62"/>
  <c r="J278" i="62"/>
  <c r="L278" i="62" s="1"/>
  <c r="J279" i="62"/>
  <c r="L279" i="62" s="1"/>
  <c r="J280" i="62"/>
  <c r="J281" i="62"/>
  <c r="L281" i="62" s="1"/>
  <c r="J282" i="62"/>
  <c r="L282" i="62" s="1"/>
  <c r="J283" i="62"/>
  <c r="L283" i="62" s="1"/>
  <c r="J284" i="62"/>
  <c r="L284" i="62" s="1"/>
  <c r="J285" i="62"/>
  <c r="L285" i="62" s="1"/>
  <c r="J286" i="62"/>
  <c r="L286" i="62" s="1"/>
  <c r="J287" i="62"/>
  <c r="L287" i="62" s="1"/>
  <c r="J288" i="62"/>
  <c r="J289" i="62"/>
  <c r="L289" i="62" s="1"/>
  <c r="J290" i="62"/>
  <c r="L290" i="62" s="1"/>
  <c r="J291" i="62"/>
  <c r="L291" i="62" s="1"/>
  <c r="J292" i="62"/>
  <c r="L292" i="62" s="1"/>
  <c r="J257" i="62"/>
  <c r="L257" i="62" s="1"/>
  <c r="L270" i="62" l="1"/>
  <c r="N270" i="62" s="1"/>
  <c r="L262" i="62"/>
  <c r="N262" i="62" s="1"/>
  <c r="L277" i="62"/>
  <c r="N277" i="62" s="1"/>
  <c r="L288" i="62"/>
  <c r="N288" i="62" s="1"/>
  <c r="L280" i="62"/>
  <c r="N280" i="62" s="1"/>
  <c r="L258" i="62"/>
  <c r="N258" i="62" s="1"/>
  <c r="N283" i="62"/>
  <c r="N273" i="62"/>
  <c r="N279" i="62"/>
  <c r="N290" i="62"/>
  <c r="N286" i="62"/>
  <c r="N282" i="62"/>
  <c r="N275" i="62"/>
  <c r="N272" i="62"/>
  <c r="N268" i="62"/>
  <c r="N269" i="62"/>
  <c r="N264" i="62"/>
  <c r="N266" i="62"/>
  <c r="N257" i="62"/>
  <c r="N285" i="62"/>
  <c r="N267" i="62"/>
  <c r="N291" i="62"/>
  <c r="N287" i="62"/>
  <c r="N276" i="62"/>
  <c r="N265" i="62"/>
  <c r="N284" i="62"/>
  <c r="N274" i="62"/>
  <c r="N260" i="62"/>
  <c r="N292" i="62"/>
  <c r="N289" i="62"/>
  <c r="N281" i="62"/>
  <c r="N278" i="62"/>
  <c r="N271" i="62"/>
  <c r="N263" i="62"/>
  <c r="N259" i="62"/>
  <c r="N261" i="62"/>
  <c r="J13" i="62"/>
  <c r="L13" i="62" s="1"/>
  <c r="J14" i="62"/>
  <c r="L14" i="62" s="1"/>
  <c r="N17" i="62"/>
  <c r="N21" i="62"/>
  <c r="N24" i="62"/>
  <c r="N25" i="62"/>
  <c r="N33" i="62"/>
  <c r="J36" i="62"/>
  <c r="N37" i="62"/>
  <c r="N41" i="62"/>
  <c r="J44" i="62"/>
  <c r="L44" i="62" s="1"/>
  <c r="J46" i="62"/>
  <c r="L46" i="62" s="1"/>
  <c r="J47" i="62"/>
  <c r="L47" i="62" s="1"/>
  <c r="J48" i="62"/>
  <c r="J49" i="62"/>
  <c r="J50" i="62"/>
  <c r="L50" i="62" s="1"/>
  <c r="J51" i="62"/>
  <c r="L51" i="62" s="1"/>
  <c r="J53" i="62"/>
  <c r="N57" i="62"/>
  <c r="J58" i="62"/>
  <c r="L58" i="62" s="1"/>
  <c r="J59" i="62"/>
  <c r="L59" i="62" s="1"/>
  <c r="N65" i="62"/>
  <c r="N69" i="62"/>
  <c r="N73" i="62"/>
  <c r="N76" i="62"/>
  <c r="J78" i="62"/>
  <c r="L78" i="62" s="1"/>
  <c r="N81" i="62"/>
  <c r="N85" i="62"/>
  <c r="N88" i="62"/>
  <c r="N89" i="62"/>
  <c r="N97" i="62"/>
  <c r="N100" i="62"/>
  <c r="N101" i="62"/>
  <c r="J104" i="62"/>
  <c r="L104" i="62" s="1"/>
  <c r="N105" i="62"/>
  <c r="N112" i="62"/>
  <c r="N113" i="62"/>
  <c r="N117" i="62"/>
  <c r="J120" i="62"/>
  <c r="L120" i="62" s="1"/>
  <c r="N121" i="62"/>
  <c r="J12" i="62"/>
  <c r="L12" i="62" s="1"/>
  <c r="L53" i="62" l="1"/>
  <c r="N53" i="62" s="1"/>
  <c r="L48" i="62"/>
  <c r="N48" i="62" s="1"/>
  <c r="L36" i="62"/>
  <c r="N36" i="62" s="1"/>
  <c r="L49" i="62"/>
  <c r="N49" i="62" s="1"/>
  <c r="N12" i="62"/>
  <c r="J293" i="62"/>
  <c r="N28" i="62"/>
  <c r="N60" i="62"/>
  <c r="N92" i="62"/>
  <c r="N109" i="62"/>
  <c r="N77" i="62"/>
  <c r="N72" i="62"/>
  <c r="N52" i="62"/>
  <c r="N40" i="62"/>
  <c r="N32" i="62"/>
  <c r="N20" i="62"/>
  <c r="N13" i="62"/>
  <c r="N96" i="62"/>
  <c r="N84" i="62"/>
  <c r="N45" i="62"/>
  <c r="N108" i="62"/>
  <c r="N44" i="62"/>
  <c r="N120" i="62"/>
  <c r="N93" i="62"/>
  <c r="N80" i="62"/>
  <c r="N68" i="62"/>
  <c r="N56" i="62"/>
  <c r="N29" i="62"/>
  <c r="N16" i="62"/>
  <c r="N61" i="62"/>
  <c r="N116" i="62"/>
  <c r="N104" i="62"/>
  <c r="N64" i="62"/>
  <c r="N119" i="62"/>
  <c r="N115" i="62"/>
  <c r="N111" i="62"/>
  <c r="N107" i="62"/>
  <c r="N103" i="62"/>
  <c r="N99" i="62"/>
  <c r="N95" i="62"/>
  <c r="N91" i="62"/>
  <c r="N87" i="62"/>
  <c r="N83" i="62"/>
  <c r="N79" i="62"/>
  <c r="N75" i="62"/>
  <c r="N71" i="62"/>
  <c r="N67" i="62"/>
  <c r="N63" i="62"/>
  <c r="N59" i="62"/>
  <c r="N55" i="62"/>
  <c r="N51" i="62"/>
  <c r="N47" i="62"/>
  <c r="N43" i="62"/>
  <c r="N39" i="62"/>
  <c r="N35" i="62"/>
  <c r="N31" i="62"/>
  <c r="N27" i="62"/>
  <c r="N23" i="62"/>
  <c r="N19" i="62"/>
  <c r="N15" i="62"/>
  <c r="N110" i="62"/>
  <c r="N106" i="62"/>
  <c r="N94" i="62"/>
  <c r="N90" i="62"/>
  <c r="N78" i="62"/>
  <c r="N74" i="62"/>
  <c r="N62" i="62"/>
  <c r="N58" i="62"/>
  <c r="N46" i="62"/>
  <c r="N42" i="62"/>
  <c r="N30" i="62"/>
  <c r="N26" i="62"/>
  <c r="N14" i="62"/>
  <c r="N114" i="62"/>
  <c r="N98" i="62"/>
  <c r="N82" i="62"/>
  <c r="N66" i="62"/>
  <c r="N50" i="62"/>
  <c r="N34" i="62"/>
  <c r="N18" i="62"/>
  <c r="N118" i="62"/>
  <c r="N102" i="62"/>
  <c r="N86" i="62"/>
  <c r="N70" i="62"/>
  <c r="N54" i="62"/>
  <c r="N38" i="62"/>
  <c r="N22" i="62"/>
  <c r="L293" i="62" l="1"/>
  <c r="N293" i="62" s="1"/>
  <c r="K117" i="62"/>
  <c r="M117" i="62" s="1"/>
  <c r="K118" i="62"/>
  <c r="M118" i="62" s="1"/>
  <c r="K119" i="62"/>
  <c r="M119" i="62" s="1"/>
  <c r="M120" i="62"/>
  <c r="K116" i="62"/>
  <c r="M116" i="62" s="1"/>
  <c r="K115" i="62"/>
  <c r="M115" i="62" s="1"/>
  <c r="K114" i="62"/>
  <c r="M114" i="62" s="1"/>
  <c r="K113" i="62"/>
  <c r="M113" i="62" s="1"/>
  <c r="K112" i="62"/>
  <c r="M112" i="62" s="1"/>
  <c r="K111" i="62"/>
  <c r="M111" i="62" s="1"/>
  <c r="K110" i="62"/>
  <c r="M110" i="62" s="1"/>
  <c r="K109" i="62"/>
  <c r="M109" i="62" s="1"/>
  <c r="K108" i="62"/>
  <c r="M108" i="62" s="1"/>
  <c r="K107" i="62"/>
  <c r="M107" i="62" s="1"/>
  <c r="K106" i="62"/>
  <c r="M106" i="62" s="1"/>
  <c r="K105" i="62"/>
  <c r="M105" i="62" s="1"/>
  <c r="K104" i="62"/>
  <c r="M104" i="62" s="1"/>
  <c r="K103" i="62"/>
  <c r="M103" i="62" s="1"/>
  <c r="K102" i="62"/>
  <c r="M102" i="62" s="1"/>
  <c r="K101" i="62"/>
  <c r="M101" i="62" s="1"/>
  <c r="K100" i="62"/>
  <c r="M100" i="62" s="1"/>
  <c r="K99" i="62"/>
  <c r="M99" i="62" s="1"/>
  <c r="K98" i="62"/>
  <c r="M98" i="62" s="1"/>
  <c r="K97" i="62"/>
  <c r="M97" i="62" s="1"/>
  <c r="K96" i="62"/>
  <c r="M96" i="62" s="1"/>
  <c r="K95" i="62"/>
  <c r="M95" i="62" s="1"/>
  <c r="K94" i="62"/>
  <c r="M94" i="62" s="1"/>
  <c r="K93" i="62"/>
  <c r="M93" i="62" s="1"/>
  <c r="K92" i="62"/>
  <c r="M92" i="62" s="1"/>
  <c r="K91" i="62"/>
  <c r="M91" i="62" s="1"/>
  <c r="K90" i="62"/>
  <c r="M90" i="62" s="1"/>
  <c r="K89" i="62"/>
  <c r="M89" i="62" s="1"/>
  <c r="K88" i="62"/>
  <c r="M88" i="62" s="1"/>
  <c r="K87" i="62"/>
  <c r="M87" i="62" s="1"/>
  <c r="K86" i="62"/>
  <c r="M86" i="62" s="1"/>
  <c r="K85" i="62"/>
  <c r="M85" i="62" s="1"/>
  <c r="K84" i="62"/>
  <c r="M84" i="62" s="1"/>
  <c r="K83" i="62"/>
  <c r="M83" i="62" s="1"/>
  <c r="K82" i="62"/>
  <c r="M82" i="62" s="1"/>
  <c r="K81" i="62"/>
  <c r="M81" i="62" s="1"/>
  <c r="K80" i="62"/>
  <c r="M80" i="62" s="1"/>
  <c r="K79" i="62"/>
  <c r="M79" i="62" s="1"/>
  <c r="K78" i="62"/>
  <c r="M78" i="62" s="1"/>
  <c r="K77" i="62"/>
  <c r="M77" i="62" s="1"/>
  <c r="K76" i="62"/>
  <c r="M76" i="62" s="1"/>
  <c r="K75" i="62"/>
  <c r="M75" i="62" s="1"/>
  <c r="K74" i="62"/>
  <c r="M74" i="62" s="1"/>
  <c r="K73" i="62"/>
  <c r="M73" i="62" s="1"/>
  <c r="K72" i="62"/>
  <c r="M72" i="62" s="1"/>
  <c r="K71" i="62"/>
  <c r="M71" i="62" s="1"/>
  <c r="K70" i="62"/>
  <c r="M70" i="62" s="1"/>
  <c r="K69" i="62"/>
  <c r="M69" i="62" s="1"/>
  <c r="K68" i="62"/>
  <c r="M68" i="62" s="1"/>
  <c r="K67" i="62"/>
  <c r="M67" i="62" s="1"/>
  <c r="K66" i="62"/>
  <c r="M66" i="62" s="1"/>
  <c r="K65" i="62"/>
  <c r="M65" i="62" s="1"/>
  <c r="K64" i="62"/>
  <c r="M64" i="62" s="1"/>
  <c r="K63" i="62"/>
  <c r="M63" i="62" s="1"/>
  <c r="K62" i="62"/>
  <c r="M62" i="62" s="1"/>
  <c r="K61" i="62"/>
  <c r="M61" i="62" s="1"/>
  <c r="K60" i="62"/>
  <c r="M60" i="62" s="1"/>
  <c r="K59" i="62"/>
  <c r="M59" i="62" s="1"/>
  <c r="K58" i="62"/>
  <c r="M58" i="62" s="1"/>
  <c r="K57" i="62"/>
  <c r="M57" i="62" s="1"/>
  <c r="K56" i="62"/>
  <c r="M56" i="62" s="1"/>
  <c r="K55" i="62"/>
  <c r="M55" i="62" s="1"/>
  <c r="K54" i="62"/>
  <c r="M54" i="62" s="1"/>
  <c r="K53" i="62"/>
  <c r="M53" i="62" s="1"/>
  <c r="K52" i="62"/>
  <c r="M52" i="62" s="1"/>
  <c r="K51" i="62"/>
  <c r="M51" i="62" s="1"/>
  <c r="K50" i="62"/>
  <c r="M50" i="62" s="1"/>
  <c r="K49" i="62"/>
  <c r="M49" i="62" s="1"/>
  <c r="K48" i="62"/>
  <c r="M48" i="62" s="1"/>
  <c r="K47" i="62"/>
  <c r="M47" i="62" s="1"/>
  <c r="K46" i="62"/>
  <c r="M46" i="62" s="1"/>
  <c r="K45" i="62"/>
  <c r="M45" i="62" s="1"/>
  <c r="K44" i="62"/>
  <c r="M44" i="62" s="1"/>
  <c r="K43" i="62"/>
  <c r="M43" i="62" s="1"/>
  <c r="K42" i="62"/>
  <c r="M42" i="62" s="1"/>
  <c r="K41" i="62"/>
  <c r="M41" i="62" s="1"/>
  <c r="K40" i="62"/>
  <c r="M40" i="62" s="1"/>
  <c r="K39" i="62"/>
  <c r="M39" i="62" s="1"/>
  <c r="K38" i="62"/>
  <c r="M38" i="62" s="1"/>
  <c r="K37" i="62"/>
  <c r="M37" i="62" s="1"/>
  <c r="K36" i="62"/>
  <c r="M36" i="62" s="1"/>
  <c r="K35" i="62"/>
  <c r="M35" i="62" s="1"/>
  <c r="K34" i="62"/>
  <c r="M34" i="62" s="1"/>
  <c r="K33" i="62"/>
  <c r="M33" i="62" s="1"/>
  <c r="K32" i="62"/>
  <c r="M32" i="62" s="1"/>
  <c r="K31" i="62"/>
  <c r="M31" i="62" s="1"/>
  <c r="K30" i="62"/>
  <c r="M30" i="62" s="1"/>
  <c r="K29" i="62"/>
  <c r="M29" i="62" s="1"/>
  <c r="K28" i="62"/>
  <c r="M28" i="62" s="1"/>
  <c r="K27" i="62"/>
  <c r="M27" i="62" s="1"/>
  <c r="K26" i="62"/>
  <c r="M26" i="62" s="1"/>
  <c r="K25" i="62"/>
  <c r="M25" i="62" s="1"/>
  <c r="K24" i="62"/>
  <c r="M24" i="62" s="1"/>
  <c r="K23" i="62"/>
  <c r="M23" i="62" s="1"/>
  <c r="K22" i="62"/>
  <c r="M22" i="62" s="1"/>
  <c r="K21" i="62"/>
  <c r="M21" i="62" s="1"/>
  <c r="K20" i="62"/>
  <c r="M20" i="62" s="1"/>
  <c r="K19" i="62"/>
  <c r="M19" i="62" s="1"/>
  <c r="K18" i="62"/>
  <c r="M18" i="62" s="1"/>
  <c r="K17" i="62"/>
  <c r="M17" i="62" s="1"/>
  <c r="K16" i="62"/>
  <c r="M16" i="62" s="1"/>
  <c r="K15" i="62"/>
  <c r="M15" i="62" s="1"/>
  <c r="K14" i="62"/>
  <c r="M14" i="62" s="1"/>
  <c r="K13" i="62"/>
  <c r="M13" i="62" s="1"/>
  <c r="K12" i="62"/>
  <c r="K293" i="62" l="1"/>
  <c r="M12" i="62"/>
  <c r="M293" i="62" s="1"/>
  <c r="B1" i="16"/>
  <c r="A48" i="16"/>
</calcChain>
</file>

<file path=xl/sharedStrings.xml><?xml version="1.0" encoding="utf-8"?>
<sst xmlns="http://schemas.openxmlformats.org/spreadsheetml/2006/main" count="3022" uniqueCount="1113">
  <si>
    <t>Orden de Compra-OR-2017-36</t>
  </si>
  <si>
    <t>Unidad Técnica de Proyectos de Desarollo Agroforestal de la Presidencia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</si>
  <si>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36 / 17</t>
    </r>
  </si>
  <si>
    <r>
      <t xml:space="preserve">Fecha: </t>
    </r>
    <r>
      <rPr>
        <sz val="8"/>
        <color rgb="FF000000"/>
        <rFont val="Arial"/>
        <family val="2"/>
      </rPr>
      <t>29/12/2017 a 29/12/2017</t>
    </r>
  </si>
  <si>
    <r>
      <t xml:space="preserve">Descripción: </t>
    </r>
    <r>
      <rPr>
        <sz val="8"/>
        <color rgb="FF000000"/>
        <rFont val="Arial"/>
        <family val="2"/>
      </rPr>
      <t>Adquisicion de Gasoil Optimo.</t>
    </r>
  </si>
  <si>
    <t>Obra:</t>
  </si>
  <si>
    <t xml:space="preserve"> Datos del Proveedor</t>
  </si>
  <si>
    <t>Razón Social: ISLA DOMINICANA DE PETROLEO CORPORATION   RNC-101008172</t>
  </si>
  <si>
    <t>Nombre Comercial: ISLA DOMINICANA DE PETROLEO CORPORATION</t>
  </si>
  <si>
    <t>Domicilio Comercial: Calle Francisco Prats Ramirez, 412   Tel: 809-565-7756</t>
  </si>
  <si>
    <t xml:space="preserve"> Datos generales del Contrato</t>
  </si>
  <si>
    <t>Trámite de Compra asociado: 2017-PE-13   Certificación Contraloría:</t>
  </si>
  <si>
    <t>Anticipo:   RD$  0   Retención%:</t>
  </si>
  <si>
    <t>Ampliación %:   0   Total:   RD$  599,999.14</t>
  </si>
  <si>
    <t>Observaciones:</t>
  </si>
  <si>
    <t>Modalidad Pago:   contado.</t>
  </si>
  <si>
    <t>Para uso en el Proyecto agroforestal de la Provincia Bahoruco e Independencia.</t>
  </si>
  <si>
    <t xml:space="preserve"> Detalle</t>
  </si>
  <si>
    <t xml:space="preserve">IT Descripción Cantidad Unidad Mon   Precio  Imp Moneda           %            ITBIS  Total </t>
  </si>
  <si>
    <t>Unit s/ITBIS Orig s/ITBIS   Descuento Moneda Orig</t>
  </si>
  <si>
    <t>Gasoil (Dissel Optimo)</t>
  </si>
  <si>
    <t>Observación:</t>
  </si>
  <si>
    <t>gal</t>
  </si>
  <si>
    <t>RD</t>
  </si>
  <si>
    <t xml:space="preserve"> 181.60  599,999.14</t>
  </si>
  <si>
    <t>Total Otros Impuestos Subtotal Moneda Original</t>
  </si>
  <si>
    <t xml:space="preserve"> 599,999.1 4</t>
  </si>
  <si>
    <t>RD$</t>
  </si>
  <si>
    <t>Subtotal    599,999.14</t>
  </si>
  <si>
    <t>Total ITBIS    0.00</t>
  </si>
  <si>
    <t>Total Descuentos   0.00</t>
  </si>
  <si>
    <t>Total Otros Impuestos   0.00</t>
  </si>
  <si>
    <t>Total    599,999.14</t>
  </si>
  <si>
    <t>FIRMA RESPONSABLE AUTORIZADO</t>
  </si>
  <si>
    <t>Nombre y Apellido Nombre y Apellido</t>
  </si>
  <si>
    <t xml:space="preserve"> Plan de Entrega</t>
  </si>
  <si>
    <t>IT Cant. Requerida Dirección de Entrega</t>
  </si>
  <si>
    <t>Fecha necesidad</t>
  </si>
  <si>
    <t>1 3303.96 UTEPDA</t>
  </si>
  <si>
    <t>Orden de Compra-OR-2017-17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</si>
  <si>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17 / 17</t>
    </r>
  </si>
  <si>
    <r>
      <t xml:space="preserve">Fecha: </t>
    </r>
    <r>
      <rPr>
        <sz val="8"/>
        <color rgb="FF000000"/>
        <rFont val="Arial"/>
        <family val="2"/>
      </rPr>
      <t>13/11/2017 a 28/11/2017</t>
    </r>
  </si>
  <si>
    <r>
      <t xml:space="preserve">Descripción: </t>
    </r>
    <r>
      <rPr>
        <sz val="8"/>
        <color rgb="FF000000"/>
        <rFont val="Arial"/>
        <family val="2"/>
      </rPr>
      <t>Adquisicion de equipos y materiales de capacitacion.</t>
    </r>
  </si>
  <si>
    <t>Razón Social: VH Office Supply, SRL   RNC-130943672</t>
  </si>
  <si>
    <t>Nombre Comercial: VH Office Supply, SRL</t>
  </si>
  <si>
    <t>Domicilio Comercial: Calle K, 3   Tel: 809-422-1737</t>
  </si>
  <si>
    <t>Trámite de Compra asociado: 2017-CMC-2   Certificación Contraloría:</t>
  </si>
  <si>
    <t>Ampliación %:   0   Total: RD$  256,696.02</t>
  </si>
  <si>
    <t>Modalidad Pago:   contado</t>
  </si>
  <si>
    <t>Para ser utilizados en los procesos de capacitación que estará impartiendo esta Unidad Técnica de Proyectos de Desarrollo de la Presidencia (UTEPDA).</t>
  </si>
  <si>
    <t>Proyectores S31+LCD,SVGA 800x 600</t>
  </si>
  <si>
    <t>ud</t>
  </si>
  <si>
    <t xml:space="preserve"> 31,077.00  217,539.00</t>
  </si>
  <si>
    <t xml:space="preserve"> 256,696.0 2</t>
  </si>
  <si>
    <t>Subtotal    217,539.00</t>
  </si>
  <si>
    <t>Total ITBIS    39,157.02 Total Descuentos   0.00</t>
  </si>
  <si>
    <t>Total    256,696.02</t>
  </si>
  <si>
    <t>1 7 UTEPDA</t>
  </si>
  <si>
    <t>Orden de Compra-OR-2017-35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</si>
  <si>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35 / 17</t>
    </r>
  </si>
  <si>
    <r>
      <t xml:space="preserve">Descripción: </t>
    </r>
    <r>
      <rPr>
        <sz val="8"/>
        <color rgb="FF000000"/>
        <rFont val="Arial"/>
        <family val="2"/>
      </rPr>
      <t>Adquisición de articulos varios para la instalaciones de la UTEPDA.</t>
    </r>
  </si>
  <si>
    <t>Razón Social: Supreme Trade, SRL   RNC-130535507</t>
  </si>
  <si>
    <t>Nombre Comercial: Supreme Trade, SRL</t>
  </si>
  <si>
    <t>Domicilio Comercial: Calle Fantino Falco, Plaza Naco 2000, 218, 47   Tel: 809-328-3929</t>
  </si>
  <si>
    <t>Trámite de Compra asociado: 2017-CDU-9   Certificación Contraloría:</t>
  </si>
  <si>
    <t>Ampliación %:   0   Total: RD$  106,526.86</t>
  </si>
  <si>
    <t>Para uso en las instalaciones de la Unidad Tecnica de la Presidencia de Desarrollo Agroforestal (UTEPDA).</t>
  </si>
  <si>
    <r>
      <t xml:space="preserve">1 </t>
    </r>
    <r>
      <rPr>
        <b/>
        <sz val="8"/>
        <color rgb="FF000000"/>
        <rFont val="Arial"/>
        <family val="2"/>
      </rPr>
      <t>Ob</t>
    </r>
  </si>
  <si>
    <t>Tarros para plantas 24 x 24 redondo</t>
  </si>
  <si>
    <t>servación:</t>
  </si>
  <si>
    <t>tros I</t>
  </si>
  <si>
    <t>al Mon</t>
  </si>
  <si>
    <t>Total O</t>
  </si>
  <si>
    <t>Subtot</t>
  </si>
  <si>
    <t>mpuestos</t>
  </si>
  <si>
    <t>eda Original</t>
  </si>
  <si>
    <t xml:space="preserve"> 12,478.5 0</t>
  </si>
  <si>
    <t>Juegos de cubiertos</t>
  </si>
  <si>
    <t>O b</t>
  </si>
  <si>
    <t xml:space="preserve"> 8,439.3 6</t>
  </si>
  <si>
    <t>Cucharones para servir</t>
  </si>
  <si>
    <t>Porta cubiertos plástico grande</t>
  </si>
  <si>
    <t xml:space="preserve"> 1,125.00  1,125.00</t>
  </si>
  <si>
    <t xml:space="preserve"> 1,327.5 0</t>
  </si>
  <si>
    <t xml:space="preserve">IT Descripción Cantidad Unidad Mon   Precio Imp Moneda          %    </t>
  </si>
  <si>
    <t>Unit s/ITBIS Orig s/ITBIS   Descuen</t>
  </si>
  <si>
    <t xml:space="preserve">        ITBIS  Total </t>
  </si>
  <si>
    <t>to Moneda Orig</t>
  </si>
  <si>
    <r>
      <t xml:space="preserve">5 </t>
    </r>
    <r>
      <rPr>
        <b/>
        <sz val="8"/>
        <color rgb="FF000000"/>
        <rFont val="Arial"/>
        <family val="2"/>
      </rPr>
      <t>Ob</t>
    </r>
  </si>
  <si>
    <t>Envases en cristal con tapa</t>
  </si>
  <si>
    <t>Juego de Vajilla para 6 persona s (18 piezas)</t>
  </si>
  <si>
    <t xml:space="preserve"> 13,806.0 0</t>
  </si>
  <si>
    <t>Tazas de cocholate</t>
  </si>
  <si>
    <t xml:space="preserve"> 1,123.3 6</t>
  </si>
  <si>
    <t>Juegos de Copas de 6 piezas</t>
  </si>
  <si>
    <t xml:space="preserve"> 2,596.0 0</t>
  </si>
  <si>
    <t>Escurridor de platos en metal</t>
  </si>
  <si>
    <t xml:space="preserve"> 1,799.5 0</t>
  </si>
  <si>
    <t>Reloj de pared</t>
  </si>
  <si>
    <t>Plantas artificiales de 5 pies/ 4  pulgadas</t>
  </si>
  <si>
    <t xml:space="preserve"> 6,125.00  12,250.00</t>
  </si>
  <si>
    <t>Total Otros Impuestos Subtotal Moneda Origina</t>
  </si>
  <si>
    <t>l</t>
  </si>
  <si>
    <t xml:space="preserve"> 14,455.0 0</t>
  </si>
  <si>
    <r>
      <t xml:space="preserve">12 </t>
    </r>
    <r>
      <rPr>
        <b/>
        <sz val="8"/>
        <color rgb="FF000000"/>
        <rFont val="Arial"/>
        <family val="2"/>
      </rPr>
      <t>Ob</t>
    </r>
  </si>
  <si>
    <t>Cuchillo con mango negro</t>
  </si>
  <si>
    <t>Jarrón decorativo en ceramica</t>
  </si>
  <si>
    <t xml:space="preserve"> 3,230.8 4</t>
  </si>
  <si>
    <t>Piezas decorativas en bronce</t>
  </si>
  <si>
    <t xml:space="preserve"> 5,871.6 8</t>
  </si>
  <si>
    <t>Pieza decorativa (manzana)</t>
  </si>
  <si>
    <t>Planta artificial de 2 pies</t>
  </si>
  <si>
    <t xml:space="preserve"> 5,590.8 4</t>
  </si>
  <si>
    <t>Armario en madera</t>
  </si>
  <si>
    <t xml:space="preserve"> 8,260.0 0</t>
  </si>
  <si>
    <t>Lámpara completa (base de la mpara / mamp ara)</t>
  </si>
  <si>
    <t xml:space="preserve"> 5,338.00  5,338.00</t>
  </si>
  <si>
    <t xml:space="preserve"> 6,298.8 4</t>
  </si>
  <si>
    <r>
      <t xml:space="preserve">19 </t>
    </r>
    <r>
      <rPr>
        <b/>
        <sz val="8"/>
        <color rgb="FF000000"/>
        <rFont val="Arial"/>
        <family val="2"/>
      </rPr>
      <t>Ob</t>
    </r>
  </si>
  <si>
    <t>Toallas para baño en diferentes colores</t>
  </si>
  <si>
    <t xml:space="preserve"> 3,889.2 8</t>
  </si>
  <si>
    <t>Greca de 12 tazas</t>
  </si>
  <si>
    <t xml:space="preserve"> 2,345.8 4</t>
  </si>
  <si>
    <t>Greca de 3 tazas</t>
  </si>
  <si>
    <t xml:space="preserve"> 1,165.8 4</t>
  </si>
  <si>
    <t>Estufa eléctrica de una hornilla</t>
  </si>
  <si>
    <t xml:space="preserve"> 4,419.1 0</t>
  </si>
  <si>
    <t>Juegos de vasos de 6 piezas c/ u</t>
  </si>
  <si>
    <t xml:space="preserve"> 900.00  2,700.00</t>
  </si>
  <si>
    <t xml:space="preserve"> 3,186.0 0</t>
  </si>
  <si>
    <t>Subtotal    90,277.00</t>
  </si>
  <si>
    <t>Total ITBIS    16,249.86</t>
  </si>
  <si>
    <t>Total    106,526.86</t>
  </si>
  <si>
    <t>IT   Cant. Requerida   Dirección de Entrega   Fecha necesidad</t>
  </si>
  <si>
    <t>1   3   UTEPDA   29/12/2017</t>
  </si>
  <si>
    <t>2   4   UTEPDA   29/12/2017</t>
  </si>
  <si>
    <t>3   3   UTEPDA   29/12/2017</t>
  </si>
  <si>
    <t>4   1   UTEPDA   29/12/2017</t>
  </si>
  <si>
    <t>5   2   UTEPDA   29/12/2017</t>
  </si>
  <si>
    <t>6   3   UTEPDA   29/12/2017</t>
  </si>
  <si>
    <t>7   4   UTEPDA   29/12/2017</t>
  </si>
  <si>
    <t>8   2   UTEPDA   29/12/2017</t>
  </si>
  <si>
    <t>9   1   UTEPDA   29/12/2017</t>
  </si>
  <si>
    <t>10   1   UTEPDA   29/12/2017</t>
  </si>
  <si>
    <t>11   2   UTEPDA   29/12/2017</t>
  </si>
  <si>
    <t>12   1   UTEPDA   29/12/2017</t>
  </si>
  <si>
    <t>13   1   UTEPDA   29/12/2017</t>
  </si>
  <si>
    <t>14   2   UTEPDA   29/12/2017</t>
  </si>
  <si>
    <t>15   1   UTEPDA   29/12/2017</t>
  </si>
  <si>
    <t>16   1   UTEPDA   29/12/2017</t>
  </si>
  <si>
    <t>17   1   UTEPDA   29/12/2017</t>
  </si>
  <si>
    <t>18   1   UTEPDA   29/12/2017</t>
  </si>
  <si>
    <t>19   8   UTEPDA   29/12/2017</t>
  </si>
  <si>
    <t>20   1   UTEPDA   29/12/2017</t>
  </si>
  <si>
    <t>21   1   UTEPDA   29/12/2017</t>
  </si>
  <si>
    <t>22   1   UTEPDA   29/12/2017</t>
  </si>
  <si>
    <t>23   3   UTEPDA   29/12/2017</t>
  </si>
  <si>
    <t>Orden de Compra-OR-2017-33</t>
  </si>
  <si>
    <r>
      <t xml:space="preserve">Nro. Contrato / Año: </t>
    </r>
    <r>
      <rPr>
        <sz val="8"/>
        <color rgb="FF000000"/>
        <rFont val="Arial"/>
        <family val="2"/>
      </rPr>
      <t>33 / 17</t>
    </r>
  </si>
  <si>
    <r>
      <t xml:space="preserve">Descripción: </t>
    </r>
    <r>
      <rPr>
        <sz val="8"/>
        <color rgb="FF000000"/>
        <rFont val="Arial"/>
        <family val="2"/>
      </rPr>
      <t>Adquisición de utensilios de cocina.</t>
    </r>
  </si>
  <si>
    <t>Trámite de Compra asociado: 2017-CDU-8   Certificación Contraloría:</t>
  </si>
  <si>
    <t>Ampliación %:   0   Total: RD$  61,869.76</t>
  </si>
  <si>
    <t>Para uso en las oficinas de la Unidad Tecnica de la Presidencia de Desarrollo Agroforestal (UTEPD</t>
  </si>
  <si>
    <t>A).</t>
  </si>
  <si>
    <t>Jarrones de agua en cristal.</t>
  </si>
  <si>
    <t xml:space="preserve"> 2,749.4 0</t>
  </si>
  <si>
    <t>Manteles para bandejas grande s color blanco</t>
  </si>
  <si>
    <t xml:space="preserve"> 1,504.5 0</t>
  </si>
  <si>
    <t>Manteles para bandejas peque ños color blan co</t>
  </si>
  <si>
    <t>Individuales</t>
  </si>
  <si>
    <t xml:space="preserve"> 250.00  2,000.00</t>
  </si>
  <si>
    <t xml:space="preserve"> 2,360.0 0</t>
  </si>
  <si>
    <t>Termo para café en aceroinoxidable</t>
  </si>
  <si>
    <t xml:space="preserve"> 3,879.8 4</t>
  </si>
  <si>
    <t>Azucareras</t>
  </si>
  <si>
    <t xml:space="preserve"> 1,108.0 2</t>
  </si>
  <si>
    <t>Cremeras</t>
  </si>
  <si>
    <t>Tazas de café con su plato</t>
  </si>
  <si>
    <t xml:space="preserve"> 9,982.8 0</t>
  </si>
  <si>
    <t>Escurridor de cocina</t>
  </si>
  <si>
    <t>Banquito tipo escalera</t>
  </si>
  <si>
    <t xml:space="preserve"> 4,454.5 0</t>
  </si>
  <si>
    <t>Bandejas cromadas grandes cu adradas</t>
  </si>
  <si>
    <t xml:space="preserve"> 1,638.00  4,914.00</t>
  </si>
  <si>
    <t xml:space="preserve"> 5,798.5 2</t>
  </si>
  <si>
    <t>Bandejas cromadas pequeñas cuadradas</t>
  </si>
  <si>
    <t xml:space="preserve"> 1,328.6 8</t>
  </si>
  <si>
    <t>Zafacón para cocina</t>
  </si>
  <si>
    <t xml:space="preserve"> 2,935.8 4</t>
  </si>
  <si>
    <t>Zafacón para escritorio</t>
  </si>
  <si>
    <t xml:space="preserve"> 14,804.2 8</t>
  </si>
  <si>
    <t>Escobillones de limpiar cristal</t>
  </si>
  <si>
    <t>Escobillones para inodoro</t>
  </si>
  <si>
    <t>Dispensador para papel de bañ o</t>
  </si>
  <si>
    <t xml:space="preserve"> 5,989.6 8</t>
  </si>
  <si>
    <t>Dispensador para cocina</t>
  </si>
  <si>
    <t xml:space="preserve"> 188.00  188.00</t>
  </si>
  <si>
    <t>Subtotal  52,432.00</t>
  </si>
  <si>
    <t>Total ITBIS  9,437.76</t>
  </si>
  <si>
    <t>Total  61,869.76</t>
  </si>
  <si>
    <t>1   2   UTEPDA   29/12/2017</t>
  </si>
  <si>
    <t>2   3   UTEPDA   29/12/2017</t>
  </si>
  <si>
    <t>3   2   UTEPDA   29/12/2017</t>
  </si>
  <si>
    <t>4   8   UTEPDA   29/12/2017</t>
  </si>
  <si>
    <t>5   1   UTEPDA   29/12/2017</t>
  </si>
  <si>
    <t>7   3   UTEPDA   29/12/2017</t>
  </si>
  <si>
    <t>8   18   UTEPDA   29/12/2017</t>
  </si>
  <si>
    <t>11   3   UTEPDA   29/12/2017</t>
  </si>
  <si>
    <t>12   2   UTEPDA   29/12/2017</t>
  </si>
  <si>
    <t>14   17   UTEPDA   29/12/2017</t>
  </si>
  <si>
    <t>15   2   UTEPDA   29/12/2017</t>
  </si>
  <si>
    <t>16   2   UTEPDA   29/12/2017</t>
  </si>
  <si>
    <t>17   2   UTEPDA   29/12/2017</t>
  </si>
  <si>
    <t>Orden de Compra-OR-2017-18</t>
  </si>
  <si>
    <t>Subtotal  1,883,026.00</t>
  </si>
  <si>
    <t>Total ITBIS  338,944.68</t>
  </si>
  <si>
    <t>Total  2,221,970.68</t>
  </si>
  <si>
    <t>1   357   UTEPDA   29/11/2017</t>
  </si>
  <si>
    <t>2   776   UTEPDA   28/11/2017</t>
  </si>
  <si>
    <t>3   51   UTEPDA   28/11/2017</t>
  </si>
  <si>
    <t>4   556   UTEPDA   28/11/2017</t>
  </si>
  <si>
    <t>Contrato Ordinario-OR-2017-5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</si>
  <si>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5 / 17</t>
    </r>
  </si>
  <si>
    <r>
      <t xml:space="preserve">Fecha: </t>
    </r>
    <r>
      <rPr>
        <sz val="8"/>
        <color rgb="FF000000"/>
        <rFont val="Arial"/>
        <family val="2"/>
      </rPr>
      <t>09/11/2017 a 09/11/2017</t>
    </r>
  </si>
  <si>
    <r>
      <t xml:space="preserve">Descripción: </t>
    </r>
    <r>
      <rPr>
        <sz val="8"/>
        <color rgb="FF000000"/>
        <rFont val="Arial"/>
        <family val="2"/>
      </rPr>
      <t>Procedimiento Convocatoria de Urgencia.</t>
    </r>
  </si>
  <si>
    <t>Razón Social: Editora Hoy, SAS   RNC-101098376</t>
  </si>
  <si>
    <t>Nombre Comercial: Editora Hoy, SAS</t>
  </si>
  <si>
    <t>Domicilio Comercial: Avenida San Martin , 236   Tel: 809-565-5582</t>
  </si>
  <si>
    <t>Trámite de Compra asociado: 2017-CDU-5   Certificación Contraloría:</t>
  </si>
  <si>
    <t>Ampliación %:   0   Total: RD$  81,774.00</t>
  </si>
  <si>
    <t>Pago por servicios de Publicación de Procedimiento Convocatoria de Urgencia UTEPDA PU-01-2017, por dos días consecutivos en (2) periódicos de circulación nacional.</t>
  </si>
  <si>
    <t>Procedimiento  Convocatoria de Urgencia tamaño 3 x 7 x 2(días).</t>
  </si>
  <si>
    <t xml:space="preserve"> 1,650.00  69,300.00</t>
  </si>
  <si>
    <t xml:space="preserve"> 81,774.0 0</t>
  </si>
  <si>
    <t>Subtotal    69,300.00</t>
  </si>
  <si>
    <t>Total ITBIS    12,474.00 Total Descuentos   0.00</t>
  </si>
  <si>
    <t>Total    81,774.00</t>
  </si>
  <si>
    <t>1 42 UTEPDA</t>
  </si>
  <si>
    <t>Orden de Compra-OR-2017-3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</si>
  <si>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3 / 17</t>
    </r>
  </si>
  <si>
    <r>
      <t xml:space="preserve">Fecha: </t>
    </r>
    <r>
      <rPr>
        <sz val="8"/>
        <color rgb="FF000000"/>
        <rFont val="Arial"/>
        <family val="2"/>
      </rPr>
      <t>03/10/2017 a 03/10/2017</t>
    </r>
  </si>
  <si>
    <r>
      <t xml:space="preserve">Descripción: </t>
    </r>
    <r>
      <rPr>
        <sz val="8"/>
        <color rgb="FF000000"/>
        <rFont val="Arial"/>
        <family val="2"/>
      </rPr>
      <t>Compra de Combustible.</t>
    </r>
  </si>
  <si>
    <t>Trámite de Compra asociado: 2017-PE-3   Certificación Contraloría:</t>
  </si>
  <si>
    <t>Ampliación %:   0   Total: RD$  300,000.31</t>
  </si>
  <si>
    <t>Para la adquisición de combustible, para ser utilizados en los proyectos de Bahoruco e Independencia.</t>
  </si>
  <si>
    <t>Gasoil (Diessel Optimo)</t>
  </si>
  <si>
    <t xml:space="preserve"> 175.60  300,000.31</t>
  </si>
  <si>
    <t xml:space="preserve"> 300,000.3 1</t>
  </si>
  <si>
    <t>Subtotal    300,000.31</t>
  </si>
  <si>
    <t>Total    300,000.31</t>
  </si>
  <si>
    <t>1 1708.43 UTEPDA</t>
  </si>
  <si>
    <t>Orden de Compra-OR-2017-11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</si>
  <si>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11 / 17</t>
    </r>
  </si>
  <si>
    <r>
      <t xml:space="preserve">Fecha: </t>
    </r>
    <r>
      <rPr>
        <sz val="8"/>
        <color rgb="FF000000"/>
        <rFont val="Arial"/>
        <family val="2"/>
      </rPr>
      <t>18/10/2017 a 18/10/2017</t>
    </r>
  </si>
  <si>
    <r>
      <t xml:space="preserve">Descripción: </t>
    </r>
    <r>
      <rPr>
        <sz val="8"/>
        <color rgb="FF000000"/>
        <rFont val="Arial"/>
        <family val="2"/>
      </rPr>
      <t>Adquisición de Combustibles (Gasoil Optimo)</t>
    </r>
  </si>
  <si>
    <t>Razón Social: Estacion Cibeles, SRL   RNC-118011883</t>
  </si>
  <si>
    <t>Nombre Comercial: Estacion Cibeles, SRL</t>
  </si>
  <si>
    <t>Domicilio Comercial: Avenida Independencia, Las Matas de Farfan, 99   Tel: 809-527-5209</t>
  </si>
  <si>
    <t>Trámite de Compra asociado: 2017-PE-8   Certificación Contraloría:</t>
  </si>
  <si>
    <t>Ampliación %:   0   Total: RD$  150,000.05</t>
  </si>
  <si>
    <t>Adquisición de Diesel Optimo para uso en los Proyectos de  Hondo Valle y Juan Santiago.</t>
  </si>
  <si>
    <t>Diesel Optimo</t>
  </si>
  <si>
    <t xml:space="preserve"> 170.60  150,000.05</t>
  </si>
  <si>
    <t xml:space="preserve"> 150,000.0 5</t>
  </si>
  <si>
    <t>Subtotal    150,000.05</t>
  </si>
  <si>
    <t>Total    150,000.05</t>
  </si>
  <si>
    <t>1 879.25 UTEPDA</t>
  </si>
  <si>
    <t>Orden de Compra-OR-2017-14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</si>
  <si>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14 / 17</t>
    </r>
  </si>
  <si>
    <r>
      <t xml:space="preserve">Fecha: </t>
    </r>
    <r>
      <rPr>
        <sz val="8"/>
        <color rgb="FF000000"/>
        <rFont val="Arial"/>
        <family val="2"/>
      </rPr>
      <t>26/10/2017 a 03/11/2017</t>
    </r>
  </si>
  <si>
    <r>
      <t xml:space="preserve">Descripción: </t>
    </r>
    <r>
      <rPr>
        <sz val="8"/>
        <color rgb="FF000000"/>
        <rFont val="Arial"/>
        <family val="2"/>
      </rPr>
      <t>Adquisicion de materiales ferreteros</t>
    </r>
  </si>
  <si>
    <t>Trámite de Compra asociado: 2017-CP-4   Certificación Contraloría:</t>
  </si>
  <si>
    <t>Ampliación %:   0   Total: RD$  3,567,299.30</t>
  </si>
  <si>
    <t>Modalidad Pago:   Al contado</t>
  </si>
  <si>
    <t>Adquisición de materiales ferreteros, para la construcción y reparación de los viveros del Ministerio de Agricultura destinado a la producción de plantas que utilizan los Proyectos de Desarrollo Agroforestal de la Presidencia.</t>
  </si>
  <si>
    <t>Tierra agrícola</t>
  </si>
  <si>
    <t>m</t>
  </si>
  <si>
    <t xml:space="preserve"> 153,400.0 0</t>
  </si>
  <si>
    <t>Rollos de 50 LB Alambre CAL  10</t>
  </si>
  <si>
    <t xml:space="preserve"> 112,100.0 0</t>
  </si>
  <si>
    <t>Tornillos para aluzinc No.10</t>
  </si>
  <si>
    <t>Tapones hembras PVC 1 1/2 pr esion</t>
  </si>
  <si>
    <t xml:space="preserve"> 18.00  12,600.00</t>
  </si>
  <si>
    <t xml:space="preserve"> 14,868.0 0</t>
  </si>
  <si>
    <t>Tubos Galvanizados 1 1/2x20 (HG)</t>
  </si>
  <si>
    <t xml:space="preserve"> 2,590,749.0 0</t>
  </si>
  <si>
    <t>Grava Gris</t>
  </si>
  <si>
    <t xml:space="preserve"> 80,287.2 0</t>
  </si>
  <si>
    <t>Arena Fina</t>
  </si>
  <si>
    <t xml:space="preserve"> 134,520.0 0</t>
  </si>
  <si>
    <t>Arena Itabo</t>
  </si>
  <si>
    <t xml:space="preserve"> 62,445.6 0</t>
  </si>
  <si>
    <t>Discos de corte metal No.7</t>
  </si>
  <si>
    <t xml:space="preserve"> 9,735.0 0</t>
  </si>
  <si>
    <t>Tensores ToolCrarft 5/8x9'</t>
  </si>
  <si>
    <t xml:space="preserve"> 328,795.2 0</t>
  </si>
  <si>
    <t>Varilla 3/8 x 20</t>
  </si>
  <si>
    <t>q</t>
  </si>
  <si>
    <t xml:space="preserve"> 2,350.00  23,500.00</t>
  </si>
  <si>
    <t xml:space="preserve"> 27,730.0 0</t>
  </si>
  <si>
    <t>Fundas de Cemento Gris</t>
  </si>
  <si>
    <t xml:space="preserve"> 30,090.0 0</t>
  </si>
  <si>
    <t>Rollos de 50 LB Alambre CAL  14</t>
  </si>
  <si>
    <t xml:space="preserve"> 22,420.0 0</t>
  </si>
  <si>
    <t>Subtotal    3,023,135.00</t>
  </si>
  <si>
    <t>Total ITBIS    544,164.30</t>
  </si>
  <si>
    <t>Total    3,567,299.30</t>
  </si>
  <si>
    <t>1   100   UTEPDA   03/11/2017</t>
  </si>
  <si>
    <t>2   25   UTEPDA   03/11/2017</t>
  </si>
  <si>
    <t>3   27   UTEPDA   03/11/2017</t>
  </si>
  <si>
    <t>4   700   UTEPDA   03/11/2017</t>
  </si>
  <si>
    <t>5   861   UTEPDA   03/11/2017</t>
  </si>
  <si>
    <t>6   72   UTEPDA   03/11/2017</t>
  </si>
  <si>
    <t>7   60   UTEPDA   03/11/2017</t>
  </si>
  <si>
    <t>8   72   UTEPDA   03/11/2017</t>
  </si>
  <si>
    <t>9   25   UTEPDA   03/11/2017</t>
  </si>
  <si>
    <t>10   258   UTEPDA   03/11/2017</t>
  </si>
  <si>
    <t>11   10   UTEPDA   03/11/2017</t>
  </si>
  <si>
    <t>12   100   UTEPDA   03/11/2017</t>
  </si>
  <si>
    <t>13   5   UTEPDA   03/11/2017</t>
  </si>
  <si>
    <t>Contrato Ordinario-OR-2017-3</t>
  </si>
  <si>
    <r>
      <t xml:space="preserve">Descripción: </t>
    </r>
    <r>
      <rPr>
        <sz val="8"/>
        <color rgb="FF000000"/>
        <rFont val="Arial"/>
        <family val="2"/>
      </rPr>
      <t>Servicio de Publicación a convocatoria licitación publica.</t>
    </r>
  </si>
  <si>
    <t>Razón Social: PUBLICACIONES AHORA, SAS   RNC-101011122</t>
  </si>
  <si>
    <t>Nombre Comercial: PUBLICACIONES AHORA, SAS</t>
  </si>
  <si>
    <t>Domicilio Comercial: AV. SAN MARTIN NO. 236, ENS. LA FE   Tel: 809-565-5582</t>
  </si>
  <si>
    <t>Trámite de Compra asociado: 2017-CDU-2   Certificación Contraloría:</t>
  </si>
  <si>
    <t>Ampliación %:   0   Total: RD$  85,986.60</t>
  </si>
  <si>
    <t>Modalidad Pago:   crédito.</t>
  </si>
  <si>
    <t>Servicio de Publicación de Convocatoria a Licitación Publica Nacional UTEPDA 01-2017,  tamaño 3x7 pulgadas por dias.</t>
  </si>
  <si>
    <t>Publicaciòn en periódico Convocatoria a Licitación Publica Nacional tamaño 3x7 pulgadas por dos días</t>
  </si>
  <si>
    <t xml:space="preserve"> 1,735.00  72,870.00</t>
  </si>
  <si>
    <t xml:space="preserve"> 85,986.6 0</t>
  </si>
  <si>
    <t>Subtotal    72,870.00</t>
  </si>
  <si>
    <t>Total ITBIS    13,116.60 Total Descuentos   0.00</t>
  </si>
  <si>
    <t>Total    85,986.60</t>
  </si>
  <si>
    <t>Orden de Compra-OR-2017-19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</si>
  <si>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19 / 17</t>
    </r>
  </si>
  <si>
    <r>
      <t xml:space="preserve">Fecha: </t>
    </r>
    <r>
      <rPr>
        <sz val="8"/>
        <color rgb="FF000000"/>
        <rFont val="Arial"/>
        <family val="2"/>
      </rPr>
      <t>15/12/2017 a 15/12/2017</t>
    </r>
  </si>
  <si>
    <r>
      <t xml:space="preserve">Descripción: </t>
    </r>
    <r>
      <rPr>
        <sz val="8"/>
        <color rgb="FF000000"/>
        <rFont val="Arial"/>
        <family val="2"/>
      </rPr>
      <t>Compra de gasoil optimo.</t>
    </r>
  </si>
  <si>
    <t>Razón Social: Estación de Servicios Lapaix Méndez, SRL   RNC-130654085</t>
  </si>
  <si>
    <t>Nombre Comercial: Estación de Servicios Lapaix Méndez, SRL</t>
  </si>
  <si>
    <t>Domicilio Comercial: Avenida Anacona, 123   Tel: 809-557-5020</t>
  </si>
  <si>
    <t>Trámite de Compra asociado: 2017-PE-11   Certificación Contraloría:</t>
  </si>
  <si>
    <t>Ampliación %:   0   Total: RD$  155,174.40</t>
  </si>
  <si>
    <t>Modalidad Pago:   Contado.-</t>
  </si>
  <si>
    <t>Para la Adquisición de Combustible, para ser utilizado en el proyecto agroforestal de Sabaneta.</t>
  </si>
  <si>
    <t>Galones de Gasoil (Diesel optimo)</t>
  </si>
  <si>
    <t xml:space="preserve"> 179.60  155,174.40</t>
  </si>
  <si>
    <t xml:space="preserve"> 155,174.4 0</t>
  </si>
  <si>
    <t>Subtotal    155,174.40</t>
  </si>
  <si>
    <t>Total    155,174.40</t>
  </si>
  <si>
    <t>1 864 UTEPDA</t>
  </si>
  <si>
    <t>Orden de Compra-OR-2017-16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</si>
  <si>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16 / 17</t>
    </r>
  </si>
  <si>
    <t>Razón Social: Suplidores Diversos, SRL   RNC-130411131</t>
  </si>
  <si>
    <t>Nombre Comercial: Suplidores Diversos, SRL</t>
  </si>
  <si>
    <t>Domicilio Comercial: Calle 25 Este, Esquina Yolanda Guzman, 39-B   Tel: 809-621-5826</t>
  </si>
  <si>
    <t>Ampliación %:   0   Total: RD$  127,001.60</t>
  </si>
  <si>
    <t>Para ser utilizados en los procesos de capacitación que estará impartiendo esta Unidad Técnica de Proyectos de Desarrollo de la Presidencia (UTEPDA)</t>
  </si>
  <si>
    <t>Memorias USB de 32 GB.</t>
  </si>
  <si>
    <t xml:space="preserve"> 10,384.0 0</t>
  </si>
  <si>
    <t>Cables HDMI 25 pies negro</t>
  </si>
  <si>
    <t xml:space="preserve"> 11,328.0 0</t>
  </si>
  <si>
    <t>Bultos de 15.6' negro de laptop .</t>
  </si>
  <si>
    <t xml:space="preserve"> 13,570.0 0</t>
  </si>
  <si>
    <t>Pizarras magicas 48x72' blanc as</t>
  </si>
  <si>
    <t xml:space="preserve"> 9,850.00  39,400.00</t>
  </si>
  <si>
    <t xml:space="preserve"> 46,492.0 0</t>
  </si>
  <si>
    <t>Borradores de pizarra magica.</t>
  </si>
  <si>
    <t xml:space="preserve"> 1,793.6 0</t>
  </si>
  <si>
    <t>Pantalla para proyector pared b lanca</t>
  </si>
  <si>
    <t xml:space="preserve"> 37,288.0 0</t>
  </si>
  <si>
    <t>Cajas de lapiceros negros 12/1.</t>
  </si>
  <si>
    <t>CAJ</t>
  </si>
  <si>
    <t xml:space="preserve"> 1,150.0 0</t>
  </si>
  <si>
    <t>Cajas de lapiceros azules 12/1.</t>
  </si>
  <si>
    <t>Marcadores de pizarra magicas  varios colore s.</t>
  </si>
  <si>
    <t>Cajas de lápiz de carbón 12/1</t>
  </si>
  <si>
    <t xml:space="preserve"> 125.00  1,250.00</t>
  </si>
  <si>
    <t xml:space="preserve"> 1,250.0 0</t>
  </si>
  <si>
    <t>Subtotal    108,170.00</t>
  </si>
  <si>
    <t>Total ITBIS    18,831.60</t>
  </si>
  <si>
    <t>Total    127,001.60</t>
  </si>
  <si>
    <t>1   4   UTEPDA   28/11/2017</t>
  </si>
  <si>
    <t>2   4   UTEPDA   28/11/2017</t>
  </si>
  <si>
    <t>3   5   UTEPDA   28/11/2017</t>
  </si>
  <si>
    <t>4   4   UTEPDA   28/11/2017</t>
  </si>
  <si>
    <t>5   8   UTEPDA   28/11/2017</t>
  </si>
  <si>
    <t>6   4   UTEPDA   28/11/2017</t>
  </si>
  <si>
    <t>7   10   UTEPDA   28/11/2017</t>
  </si>
  <si>
    <t>8   10   UTEPDA   28/11/2017</t>
  </si>
  <si>
    <t>9   20   UTEPDA   28/11/2017</t>
  </si>
  <si>
    <t>10   10   UTEPDA   28/11/2017</t>
  </si>
  <si>
    <t>Orden de Compra-OR-2017-28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</si>
  <si>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28 / 17</t>
    </r>
  </si>
  <si>
    <r>
      <t xml:space="preserve">Fecha: </t>
    </r>
    <r>
      <rPr>
        <sz val="8"/>
        <color rgb="FF000000"/>
        <rFont val="Arial"/>
        <family val="2"/>
      </rPr>
      <t>14/11/2017 a 22/12/2017</t>
    </r>
  </si>
  <si>
    <r>
      <t xml:space="preserve">Descripción: </t>
    </r>
    <r>
      <rPr>
        <sz val="8"/>
        <color rgb="FF000000"/>
        <rFont val="Arial"/>
        <family val="2"/>
      </rPr>
      <t>Adquisicion maquinarias y suministros Proceso Declaratoria de Urgencia</t>
    </r>
  </si>
  <si>
    <t>Razón Social: AFM SUPLIDORES, SRL   RNC-130686531</t>
  </si>
  <si>
    <t>Nombre Comercial: AFM SUPLIDORES, SRL</t>
  </si>
  <si>
    <t>Domicilio Comercial: C/ 1RA. COND. EL CORAL APTO.103, EL CORAL   Tel: 809-532-9460</t>
  </si>
  <si>
    <t>Trámite de Compra asociado: 2017-PE-10   Certificación Contraloría:</t>
  </si>
  <si>
    <t>Ampliación %:   0   Total: RD$  4,637,296.99</t>
  </si>
  <si>
    <t>Para ser utilizados en los Proyectos de Desarrollo Agroforestales de la Presidencia, mediante el proceso de Declaratoria de Urgencia UTEPDA 001-01/01/2017.</t>
  </si>
  <si>
    <t>Lonas de vinyl</t>
  </si>
  <si>
    <t xml:space="preserve"> 2,842,177.3 2</t>
  </si>
  <si>
    <t>Lonas de algodon.</t>
  </si>
  <si>
    <t xml:space="preserve"> 1,095,188.0 4</t>
  </si>
  <si>
    <t>Sogas</t>
  </si>
  <si>
    <t>lb</t>
  </si>
  <si>
    <t xml:space="preserve"> 699,931.6 3</t>
  </si>
  <si>
    <t>Subtotal    3,929,912.71</t>
  </si>
  <si>
    <t>Total ITBIS    707,384.28</t>
  </si>
  <si>
    <t>Total    4,637,296.99</t>
  </si>
  <si>
    <t>1   59   UTEPDA   22/12/2017</t>
  </si>
  <si>
    <t>2   59   UTEPDA   22/12/2017</t>
  </si>
  <si>
    <t>3   4720   UTEPDA   22/12/2017</t>
  </si>
  <si>
    <t>Orden de Compra-OR-2017-27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</si>
  <si>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27 / 17</t>
    </r>
  </si>
  <si>
    <t>Razón Social: La Antillana Comercial, SA   RNC-101005661</t>
  </si>
  <si>
    <t>Nombre Comercial: La Antillana Comercial, SA</t>
  </si>
  <si>
    <t>Domicilio Comercial: Avenida Máximo Gómez, 67   Tel: 809-604-9999</t>
  </si>
  <si>
    <t>Ampliación %:   0   Total: RD$  136,329,830.00</t>
  </si>
  <si>
    <t>Retrocavadoras</t>
  </si>
  <si>
    <t xml:space="preserve"> 3,915,696.35  27,409,874.45</t>
  </si>
  <si>
    <t xml:space="preserve"> 37,003,331.9 3</t>
  </si>
  <si>
    <t>Gredars (retropalas)</t>
  </si>
  <si>
    <t xml:space="preserve"> 10,510,740.14  73,575,180.98</t>
  </si>
  <si>
    <t xml:space="preserve"> 99,326,498.0 7</t>
  </si>
  <si>
    <r>
      <t xml:space="preserve">RD$ </t>
    </r>
    <r>
      <rPr>
        <b/>
        <sz val="8"/>
        <color rgb="FF000000"/>
        <rFont val="Arial"/>
        <family val="2"/>
      </rPr>
      <t>Subtotal    100,985,055.43</t>
    </r>
  </si>
  <si>
    <t>Total ITBIS    18,177,309.98 Total Descuentos   0.00</t>
  </si>
  <si>
    <t>Total Otros Impuestos   17,167,464.59</t>
  </si>
  <si>
    <t>Total    136,329,830.00</t>
  </si>
  <si>
    <t>1   7   UTEPDA   22/12/2017</t>
  </si>
  <si>
    <t>2   7   UTEPDA   22/12/2017</t>
  </si>
  <si>
    <t>Orden de Compra-OR-2017-29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</si>
  <si>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29 / 17</t>
    </r>
  </si>
  <si>
    <t>Razón Social: Bonanza Dominicana, SAS   RNC-101018941</t>
  </si>
  <si>
    <t>Nombre Comercial: Bonanza Dominicana, SAS</t>
  </si>
  <si>
    <t>Domicilio Comercial: Avenida John F. Kennedy, 44   Tel: 809-565-5531</t>
  </si>
  <si>
    <t>Ampliación %:   0   Total: RD$  12,561,499.98</t>
  </si>
  <si>
    <t>Camiónes tipo volteo de 3 mts3</t>
  </si>
  <si>
    <t xml:space="preserve"> 1,520,762.71  10,645,338.97</t>
  </si>
  <si>
    <t xml:space="preserve"> 12,561,499.9 8</t>
  </si>
  <si>
    <t>Subtotal    10,645,338.97</t>
  </si>
  <si>
    <t>Total ITBIS    1,916,161.01 Total Descuentos   0.00</t>
  </si>
  <si>
    <t>Total    12,561,499.98</t>
  </si>
  <si>
    <t>Orden de Compra-OR-2017-37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</si>
  <si>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37 / 17</t>
    </r>
  </si>
  <si>
    <t>Razón Social: Estación de Servicios Rae, SRL   RNC-130335321</t>
  </si>
  <si>
    <t>Nombre Comercial: Estación de Servicios Rae, SRL</t>
  </si>
  <si>
    <t>Domicilio Comercial: Avenida San Marti, Esquina Pepillo Salcedo, 251   Tel: 809-565-5269</t>
  </si>
  <si>
    <t>Trámite de Compra asociado: 2017-PE-14   Certificación Contraloría:</t>
  </si>
  <si>
    <t>Ampliación %:   0   Total:   RD$  150,000.39</t>
  </si>
  <si>
    <t>Para uso en los vehículos al servicio de esta Unidad Ejecutora (UTEPDA).</t>
  </si>
  <si>
    <t xml:space="preserve"> 168.50  150,000.39</t>
  </si>
  <si>
    <t xml:space="preserve"> 150,000.3 9</t>
  </si>
  <si>
    <t>Subtotal    150,000.39</t>
  </si>
  <si>
    <t>Total    150,000.39</t>
  </si>
  <si>
    <t>1 890.21 UTEPDA</t>
  </si>
  <si>
    <t>Orden de Compra-OR-2017-31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</si>
  <si>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31 / 17</t>
    </r>
  </si>
  <si>
    <r>
      <t xml:space="preserve">Fecha: </t>
    </r>
    <r>
      <rPr>
        <sz val="8"/>
        <color rgb="FF000000"/>
        <rFont val="Arial"/>
        <family val="2"/>
      </rPr>
      <t>18/12/2017 a 27/12/2017</t>
    </r>
  </si>
  <si>
    <t>Razón Social: ESTACION DE SERVICIOS LOS TOROS, SRL   RNC-131157531</t>
  </si>
  <si>
    <t>Nombre Comercial: ESTACION DE SERVICIOS LOS TOROS, SRL</t>
  </si>
  <si>
    <t>Domicilio Comercial: C/ GUAYUBIN OLIVO NO. 2, LOS RIOS   Tel: 809-852-0202</t>
  </si>
  <si>
    <t>Trámite de Compra asociado: 2017-PE-12   Certificación Contraloría:</t>
  </si>
  <si>
    <t>Ampliación %:   0   Total: RD$  150,000.97</t>
  </si>
  <si>
    <t>Para la adquisición de combustible para ser utilizado, en el proyecto de Las Cañitas.</t>
  </si>
  <si>
    <t xml:space="preserve"> 181.06  150,000.97</t>
  </si>
  <si>
    <t xml:space="preserve"> 150,000.9 7</t>
  </si>
  <si>
    <t>Subtotal    150,000.97</t>
  </si>
  <si>
    <t>Total    150,000.97</t>
  </si>
  <si>
    <t>1 828.46 UTEPDA</t>
  </si>
  <si>
    <t>Orden de Compra-OR-2017-32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</si>
  <si>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32 / 17</t>
    </r>
  </si>
  <si>
    <r>
      <t xml:space="preserve">Fecha: </t>
    </r>
    <r>
      <rPr>
        <sz val="8"/>
        <color rgb="FF000000"/>
        <rFont val="Arial"/>
        <family val="2"/>
      </rPr>
      <t>28/12/2017 a 28/12/2017</t>
    </r>
  </si>
  <si>
    <r>
      <t xml:space="preserve">Descripción: </t>
    </r>
    <r>
      <rPr>
        <sz val="8"/>
        <color rgb="FF000000"/>
        <rFont val="Arial"/>
        <family val="2"/>
      </rPr>
      <t>Adquisicion de Gomas para vehiculo.</t>
    </r>
  </si>
  <si>
    <t>Razón Social: Servipartes Aurora, SRL   RNC-130487782</t>
  </si>
  <si>
    <t>Nombre Comercial: Servipartes Aurora, SRL</t>
  </si>
  <si>
    <t>Domicilio Comercial: Calle Ramón Caceres , 157   Tel: 809-549-5818</t>
  </si>
  <si>
    <t>Trámite de Compra asociado: 2017-CDU-7   Certificación Contraloría:</t>
  </si>
  <si>
    <t>Ampliación %:   0   Total: RD$  56,545.60</t>
  </si>
  <si>
    <t>Para uso en la camioneta Toyota Land Cruiser asignada al Ministerio de Medio Ambiente, para el traslado de las plantas de los Proyectos Agroforestales.</t>
  </si>
  <si>
    <t>Gomas 750 x 16 BRST HF</t>
  </si>
  <si>
    <t xml:space="preserve"> 11,980.00  47,920.00</t>
  </si>
  <si>
    <t xml:space="preserve"> 56,545.6 0</t>
  </si>
  <si>
    <t>Subtotal    47,920.00</t>
  </si>
  <si>
    <t>Total ITBIS    8,625.60 Total Descuentos   0.00</t>
  </si>
  <si>
    <t>Total    56,545.60</t>
  </si>
  <si>
    <t>1 4 UTEPDA</t>
  </si>
  <si>
    <t>Orden de Compra-OR-2017-34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</si>
  <si>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34 / 17</t>
    </r>
  </si>
  <si>
    <r>
      <t xml:space="preserve">Fecha: </t>
    </r>
    <r>
      <rPr>
        <sz val="8"/>
        <color rgb="FF000000"/>
        <rFont val="Arial"/>
        <family val="2"/>
      </rPr>
      <t>12/12/2017 a 15/12/2017</t>
    </r>
  </si>
  <si>
    <r>
      <t xml:space="preserve">Descripción: </t>
    </r>
    <r>
      <rPr>
        <sz val="8"/>
        <color rgb="FF000000"/>
        <rFont val="Arial"/>
        <family val="2"/>
      </rPr>
      <t>Compra de copiadora, impresora, escaner.</t>
    </r>
  </si>
  <si>
    <t>Trámite de Compra asociado: 2017-CMC-3   Certificación Contraloría:</t>
  </si>
  <si>
    <t>Ampliación %:   0   Total: RD$  123,074.00</t>
  </si>
  <si>
    <t>Para uso en la oficina de la Unidad Tecnica de la Presidencia de Desarrollo Agroforestal (UTEPDA)</t>
  </si>
  <si>
    <t>Copiadora, impresora, escaner Sharp AR-6023N</t>
  </si>
  <si>
    <t xml:space="preserve"> 104,300.00  104,300.00</t>
  </si>
  <si>
    <t xml:space="preserve"> 123,074.0 0</t>
  </si>
  <si>
    <t>Subtotal    104,300.00</t>
  </si>
  <si>
    <t>Total ITBIS    18,774.00 Total Descuentos   0.00</t>
  </si>
  <si>
    <t>Total    123,074.00</t>
  </si>
  <si>
    <t>1 1 UTEPDA</t>
  </si>
  <si>
    <t>Orden de Compra-OR-2017-9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</si>
  <si>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9 / 17</t>
    </r>
  </si>
  <si>
    <r>
      <t xml:space="preserve">Fecha: </t>
    </r>
    <r>
      <rPr>
        <sz val="8"/>
        <color rgb="FF000000"/>
        <rFont val="Arial"/>
        <family val="2"/>
      </rPr>
      <t>10/10/2017 a 13/10/2017</t>
    </r>
  </si>
  <si>
    <r>
      <t xml:space="preserve">Descripción: </t>
    </r>
    <r>
      <rPr>
        <sz val="8"/>
        <color rgb="FF000000"/>
        <rFont val="Arial"/>
        <family val="2"/>
      </rPr>
      <t>Compra de neumáticos.</t>
    </r>
  </si>
  <si>
    <t>Trámite de Compra asociado: 2017-CMC-1   Certificación Contraloría:</t>
  </si>
  <si>
    <t>Ampliación %:   0   Total:   RD$  683,266.02</t>
  </si>
  <si>
    <t>Adquisición de neumáticos para uso en los vehículos de esta Unidad (UTEPDA).</t>
  </si>
  <si>
    <t>Neumáticos 265/60R18 AT HC. USA</t>
  </si>
  <si>
    <t xml:space="preserve"> 9,982.00  519,064.00</t>
  </si>
  <si>
    <t xml:space="preserve"> 612,495.5 2</t>
  </si>
  <si>
    <t>Neumáticos 265/65/R17 DL HF  todo terreno.</t>
  </si>
  <si>
    <t xml:space="preserve"> 11,995.00  59,975.00</t>
  </si>
  <si>
    <t xml:space="preserve"> 70,770.5 0</t>
  </si>
  <si>
    <t>Subtotal    579,039.00</t>
  </si>
  <si>
    <t>Total ITBIS    104,227.02</t>
  </si>
  <si>
    <t>Total    683,266.02</t>
  </si>
  <si>
    <t>1   52   UTEPDA   13/10/2017</t>
  </si>
  <si>
    <t>2   5   UTEPDA   13/10/2017</t>
  </si>
  <si>
    <t>Orden de Compra-OR-2017-10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</si>
  <si>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10 / 17</t>
    </r>
  </si>
  <si>
    <r>
      <t xml:space="preserve">Fecha: </t>
    </r>
    <r>
      <rPr>
        <sz val="8"/>
        <color rgb="FF000000"/>
        <rFont val="Arial"/>
        <family val="2"/>
      </rPr>
      <t>13/10/2017 a 13/10/2017</t>
    </r>
  </si>
  <si>
    <r>
      <t xml:space="preserve">Descripción: </t>
    </r>
    <r>
      <rPr>
        <sz val="8"/>
        <color rgb="FF000000"/>
        <rFont val="Arial"/>
        <family val="2"/>
      </rPr>
      <t>Adquisición de equipos y accesorios de oficina.</t>
    </r>
  </si>
  <si>
    <t>Trámite de Compra asociado: 2017-CDU-1   Certificación Contraloría:</t>
  </si>
  <si>
    <t>Ampliación %:   0   Total: RD$  70,918.00</t>
  </si>
  <si>
    <t>Adquisición de equipo y accesorio de oficina, para uso en el departamento Administrativo  (UTEPDA).</t>
  </si>
  <si>
    <t>Scanner Fujitsu Scansnap IX500 USB 3.0 600DPI ADF.</t>
  </si>
  <si>
    <t xml:space="preserve"> 41,350.00    41,350.00</t>
  </si>
  <si>
    <t xml:space="preserve"> 48,793.0 0</t>
  </si>
  <si>
    <t>Sellos Pretintados con Logo de  UTEPDA, y N om bre del Dep art amento .</t>
  </si>
  <si>
    <t xml:space="preserve"> 1,875.00    18,750.00</t>
  </si>
  <si>
    <t xml:space="preserve"> 22,125.0 0</t>
  </si>
  <si>
    <t>Subtotal    60,100.00</t>
  </si>
  <si>
    <t>Total ITBIS    10,818.00</t>
  </si>
  <si>
    <t>Total    70,918.00</t>
  </si>
  <si>
    <t>1   1   UTEPDA   13/10/2017</t>
  </si>
  <si>
    <t>2   10   UTEPDA   13/10/2017</t>
  </si>
  <si>
    <t>Orden de Compra-OR-2017-1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</si>
  <si>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 / 17</t>
    </r>
  </si>
  <si>
    <r>
      <t xml:space="preserve">Fecha: </t>
    </r>
    <r>
      <rPr>
        <sz val="8"/>
        <color rgb="FF000000"/>
        <rFont val="Arial"/>
        <family val="2"/>
      </rPr>
      <t>25/09/2017 a 30/09/2017</t>
    </r>
  </si>
  <si>
    <r>
      <t xml:space="preserve">Descripción: </t>
    </r>
    <r>
      <rPr>
        <sz val="8"/>
        <color rgb="FF000000"/>
        <rFont val="Arial"/>
        <family val="2"/>
      </rPr>
      <t>Solicitud de Combustible</t>
    </r>
  </si>
  <si>
    <t>Trámite de Compra asociado: 2017-PE-1   Certificación Contraloría:</t>
  </si>
  <si>
    <t>Ampliación %:   0   Total: RD$  149,990.40</t>
  </si>
  <si>
    <t>Modalidad Pago:   A Credito.</t>
  </si>
  <si>
    <t>Para la Adquisición de Combustible, para ser utilizado en el proyecto agroforestal de Sabaneta</t>
  </si>
  <si>
    <t xml:space="preserve"> 173.60  149,990.40</t>
  </si>
  <si>
    <t xml:space="preserve"> 149,990.4 0</t>
  </si>
  <si>
    <t>Subtotal    149,990.40</t>
  </si>
  <si>
    <t>Total    149,990.40</t>
  </si>
  <si>
    <t>1 864 Unidad Tecnica Ejecutora de Proyectos.</t>
  </si>
  <si>
    <t>Contrato Ordinario-OR-2017-6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</si>
  <si>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6 / 17</t>
    </r>
  </si>
  <si>
    <r>
      <t xml:space="preserve">Descripción: </t>
    </r>
    <r>
      <rPr>
        <sz val="8"/>
        <color rgb="FF000000"/>
        <rFont val="Arial"/>
        <family val="2"/>
      </rPr>
      <t>Procedimiento  Convocatoria de Urgencia</t>
    </r>
  </si>
  <si>
    <t>Trámite de Compra asociado: 2017-CDU-6   Certificación Contraloría:</t>
  </si>
  <si>
    <t>Contrato Ordinario-OR-2017-4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</si>
  <si>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4 / 17</t>
    </r>
  </si>
  <si>
    <r>
      <t xml:space="preserve">Descripción: </t>
    </r>
    <r>
      <rPr>
        <sz val="8"/>
        <color rgb="FF000000"/>
        <rFont val="Arial"/>
        <family val="2"/>
      </rPr>
      <t>Publicación en Periódico Convocatoria a Licitación Publica Nacional.</t>
    </r>
  </si>
  <si>
    <t>Trámite de Compra asociado: 2017-CDU-3   Certificación Contraloría:</t>
  </si>
  <si>
    <t>Servicio de Publicación de Convocatoria a Licitación Publica Nacional UTEPDA 01-2017,  tamaño 3x7 pulgadas por días.</t>
  </si>
  <si>
    <t>Publicación en periódico Convocatoria a Licitación Publica Nacional UTEPDA 01-2017, tamaño 3x7' por dos dias.</t>
  </si>
  <si>
    <t>Orden de Compra-OR-2017-12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</si>
  <si>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12 / 17</t>
    </r>
  </si>
  <si>
    <r>
      <t xml:space="preserve">Fecha: </t>
    </r>
    <r>
      <rPr>
        <sz val="8"/>
        <color rgb="FF000000"/>
        <rFont val="Arial"/>
        <family val="2"/>
      </rPr>
      <t>27/10/2017 a 27/10/2017</t>
    </r>
  </si>
  <si>
    <t>Trámite de Compra asociado: 2017-PE-9   Certificación Contraloría:</t>
  </si>
  <si>
    <t>Ampliación %:   0   Total: RD$  149,999.76</t>
  </si>
  <si>
    <t>Modalidad Pago:   al contado</t>
  </si>
  <si>
    <t>Para la adquisición de Combustibles (Gasoil Optimo), para uso en los vehículos al servicio de esta Unidad, Mes de Octubre 2017.</t>
  </si>
  <si>
    <t xml:space="preserve"> 172.60  149,999.76</t>
  </si>
  <si>
    <t xml:space="preserve"> 149,999.7 6</t>
  </si>
  <si>
    <t>Subtotal    149,999.76</t>
  </si>
  <si>
    <t>Total    149,999.76</t>
  </si>
  <si>
    <t>1 869.06 UTEPDA</t>
  </si>
  <si>
    <t>Orden de Compra-OR-2017-13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</si>
  <si>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13 / 17</t>
    </r>
  </si>
  <si>
    <r>
      <t xml:space="preserve">Fecha: </t>
    </r>
    <r>
      <rPr>
        <sz val="8"/>
        <color rgb="FF000000"/>
        <rFont val="Arial"/>
        <family val="2"/>
      </rPr>
      <t>25/10/2017 a 02/11/2017</t>
    </r>
  </si>
  <si>
    <r>
      <t xml:space="preserve">Descripción: </t>
    </r>
    <r>
      <rPr>
        <sz val="8"/>
        <color rgb="FF000000"/>
        <rFont val="Arial"/>
        <family val="2"/>
      </rPr>
      <t>Adquisición de articulos agroforestales.</t>
    </r>
  </si>
  <si>
    <t>Trámite de Compra asociado: 2017-CP-3   Certificación Contraloría:</t>
  </si>
  <si>
    <t>Ampliación %:   0   Total: RD$  2,262,960.00</t>
  </si>
  <si>
    <t>Adquisición de Productos agroforestales, para ser utilizados en los viveros y en  la producción de plantas de los diferentes Proyectos agroforestales que dirige esta Unidad (UTEPDA).</t>
  </si>
  <si>
    <t>Fundas de Polietileno 8x10 Calibre 300, 1000/1</t>
  </si>
  <si>
    <t>millar</t>
  </si>
  <si>
    <t xml:space="preserve"> 437,500.0 0</t>
  </si>
  <si>
    <t>Rollo de Hilo de Tutoreo de 10. 5  lib</t>
  </si>
  <si>
    <t xml:space="preserve"> 7,200.0 0</t>
  </si>
  <si>
    <t>Canastas plásticas virgen 49 x  33  x 29 CM</t>
  </si>
  <si>
    <t xml:space="preserve"> 37,760.0 0</t>
  </si>
  <si>
    <t>Fundas de Polietileno (5x7 Cali bre 200 1000/ 1)</t>
  </si>
  <si>
    <t xml:space="preserve"> 1,100.00  660,000.00</t>
  </si>
  <si>
    <t xml:space="preserve"> 660,000.0 0</t>
  </si>
  <si>
    <t>Rollos de  Saram (8x100x65%)</t>
  </si>
  <si>
    <t xml:space="preserve"> 41,500.00  1,120,500.00</t>
  </si>
  <si>
    <t xml:space="preserve"> 1,120,500.0 0</t>
  </si>
  <si>
    <t>Subtotal    2,257,200.00</t>
  </si>
  <si>
    <t>Total ITBIS    5,760.00</t>
  </si>
  <si>
    <t>Total    2,262,960.00</t>
  </si>
  <si>
    <t>1   250   UTEPDA   02/11/2017</t>
  </si>
  <si>
    <t>2   3   UTEPDA   02/11/2017</t>
  </si>
  <si>
    <t>3   50   UTEPDA   02/11/2017</t>
  </si>
  <si>
    <t>4   600   UTEPDA   02/11/2017</t>
  </si>
  <si>
    <t>5   27   UTEPDA   02/11/2017</t>
  </si>
  <si>
    <t>Orden de Compra-OR-2017-15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</si>
  <si>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15 / 17</t>
    </r>
  </si>
  <si>
    <r>
      <t xml:space="preserve">Fecha: </t>
    </r>
    <r>
      <rPr>
        <sz val="8"/>
        <color rgb="FF000000"/>
        <rFont val="Arial"/>
        <family val="2"/>
      </rPr>
      <t>07/11/2017 a 07/11/2017</t>
    </r>
  </si>
  <si>
    <r>
      <t xml:space="preserve">Descripción: </t>
    </r>
    <r>
      <rPr>
        <sz val="8"/>
        <color rgb="FF000000"/>
        <rFont val="Arial"/>
        <family val="2"/>
      </rPr>
      <t>Adquisición de Huacal abierto.</t>
    </r>
  </si>
  <si>
    <t>Razón Social: Sergysa, Suplidores en General , SRL   RNC-130836248</t>
  </si>
  <si>
    <t>Nombre Comercial: Sergysa, Suplidores en General , SRL</t>
  </si>
  <si>
    <t>Domicilio Comercial: Calle Albert Tomas, 254   Tel: 829-597-7705</t>
  </si>
  <si>
    <t>Trámite de Compra asociado: 2017-CDU-4   Certificación Contraloría:</t>
  </si>
  <si>
    <t>Ampliación %:   0   Total: RD$  75,520.00</t>
  </si>
  <si>
    <t>Adquisición de huacales abiertos (canastas), destinados a  la producción de plantas en los diferentes Proyectos de desarrollo agroforestales de la Presidencia.</t>
  </si>
  <si>
    <t>Huacal abierto 49 cm x 33 cm x29 cm.</t>
  </si>
  <si>
    <t xml:space="preserve"> 640.00  64,000.00</t>
  </si>
  <si>
    <t xml:space="preserve"> 75,520.0 0</t>
  </si>
  <si>
    <t>Subtotal    64,000.00</t>
  </si>
  <si>
    <t>Total ITBIS    11,520.00 Total Descuentos   0.00</t>
  </si>
  <si>
    <t>Total    75,520.00</t>
  </si>
  <si>
    <t>Orden de Compra-OR-2017-7</t>
  </si>
  <si>
    <r>
      <t xml:space="preserve">18865935 </t>
    </r>
    <r>
      <rPr>
        <b/>
        <sz val="8"/>
        <color rgb="FF000000"/>
        <rFont val="Arial"/>
        <family val="2"/>
      </rPr>
      <t xml:space="preserve">Nro. Contrato / Año: </t>
    </r>
    <r>
      <rPr>
        <sz val="8"/>
        <color rgb="FF000000"/>
        <rFont val="Arial"/>
        <family val="2"/>
      </rPr>
      <t>7 / 17</t>
    </r>
  </si>
  <si>
    <r>
      <t xml:space="preserve">Fecha: </t>
    </r>
    <r>
      <rPr>
        <sz val="8"/>
        <color rgb="FF000000"/>
        <rFont val="Arial"/>
        <family val="2"/>
      </rPr>
      <t>03/10/2017 a 09/10/2017</t>
    </r>
  </si>
  <si>
    <r>
      <t xml:space="preserve">Descripción: </t>
    </r>
    <r>
      <rPr>
        <sz val="8"/>
        <color rgb="FF000000"/>
        <rFont val="Arial"/>
        <family val="2"/>
      </rPr>
      <t>REPARACIÓN, REM.  Y EQUIP. LAS INSTAL,  CONSTRUCCION DE ESTANCIA</t>
    </r>
  </si>
  <si>
    <t>Razón Social: Grupo Ibiama, SRL   RNC-131185959</t>
  </si>
  <si>
    <t>Nombre Comercial: Grupo Ibiama, SRL</t>
  </si>
  <si>
    <t>Domicilio Comercial: Calle Manganagua, 35   Tel: 809-532-9460</t>
  </si>
  <si>
    <t>Trámite de Compra asociado: 2017-CP-2   Certificación Contraloría:</t>
  </si>
  <si>
    <t>Ampliación %:   0   Total: RD$  76,628,391.81</t>
  </si>
  <si>
    <t xml:space="preserve">REPARACIÓN, REMOZAMIENTO  Y EQUIPAMIENTO DE LAS INSTALACIONES DEL EGIHD, DEL ANTIGUO </t>
  </si>
  <si>
    <t>CAMPAMENTO DE LA PRESA DE PALOMINO, ASÍ COMO LA CONSTRUCCIÓN DE (16) DIECISÉIS OFICINAS ESTANCIAS</t>
  </si>
  <si>
    <t>CONSTRUCCION DE (16) OFICINAS ESTANCIAS</t>
  </si>
  <si>
    <t xml:space="preserve"> 37,216,275.04  37,216,275.04</t>
  </si>
  <si>
    <t xml:space="preserve"> 37,216,275.0 4</t>
  </si>
  <si>
    <t>REPARACIÓN, REMOZAMIEN TO  Y EQUIP AMI ENTO DE L A S INST A LACIONES DEL EGIHD</t>
  </si>
  <si>
    <t xml:space="preserve"> 39,412,116.77  39,412,116.77</t>
  </si>
  <si>
    <t xml:space="preserve"> 39,412,116.7 7</t>
  </si>
  <si>
    <t>Subtotal    76,628,391.81</t>
  </si>
  <si>
    <t>Total    76,628,391.81</t>
  </si>
  <si>
    <t>1   1   UTEPDA   09/10/2017</t>
  </si>
  <si>
    <t>2   1   UTEPDA   09/10/2017</t>
  </si>
  <si>
    <t>Orden de Compra-OR-2017-4</t>
  </si>
  <si>
    <t>Trámite de Compra asociado: 2017-PE-4   Certificación Contraloría:</t>
  </si>
  <si>
    <t>Ampliación %:   0   Total: RD$  150,015.08</t>
  </si>
  <si>
    <t>Para la adquisición de combustible, para ser utilizado en el Proyecto de Las Cañitas.</t>
  </si>
  <si>
    <t xml:space="preserve"> 175.60  150,015.08</t>
  </si>
  <si>
    <t xml:space="preserve"> 150,015.0 8</t>
  </si>
  <si>
    <t>Subtotal    150,015.08</t>
  </si>
  <si>
    <t>Total    150,015.08</t>
  </si>
  <si>
    <t>Orden de Compra-OR-2017-5</t>
  </si>
  <si>
    <r>
      <t xml:space="preserve">Fecha: </t>
    </r>
    <r>
      <rPr>
        <sz val="8"/>
        <color rgb="FF000000"/>
        <rFont val="Arial"/>
        <family val="2"/>
      </rPr>
      <t>06/10/2017 a 09/10/2017</t>
    </r>
  </si>
  <si>
    <t>Razón Social: Barahon Comb, SRL   RNC-131252605</t>
  </si>
  <si>
    <t>Nombre Comercial: Barahon Comb, SRL</t>
  </si>
  <si>
    <t>Domicilio Comercial: Avenida Enriquillo Esq. Jose Francisco Peña Gomez, 1   Tel: 809-532-9025</t>
  </si>
  <si>
    <t>Trámite de Compra asociado: 2017-PE-6   Certificación Contraloría:</t>
  </si>
  <si>
    <t>Ampliación %:   0   Total: RD$  149,997.52</t>
  </si>
  <si>
    <t>Para la adquisición de combustibles, para ser utilizado en los proyectos de Barahona.</t>
  </si>
  <si>
    <t xml:space="preserve"> 175.60  149,997.52</t>
  </si>
  <si>
    <t xml:space="preserve"> 149,997.5 2</t>
  </si>
  <si>
    <t>Subtotal    149,997.52</t>
  </si>
  <si>
    <t>Total    149,997.52</t>
  </si>
  <si>
    <t>Administración de Bienes – (Modelo SIAB)</t>
  </si>
  <si>
    <t>UNIDAD TECNICA EJECUTORA DE PROYECTO</t>
  </si>
  <si>
    <t xml:space="preserve">DE DESARROLLO AGROFORESTAL </t>
  </si>
  <si>
    <t xml:space="preserve">Depreciación por rango de mes y periodo  Por Objetal </t>
  </si>
  <si>
    <t xml:space="preserve">Periodo: 2018 Desde Enero Hasta Diciembre </t>
  </si>
  <si>
    <t>ROBLES</t>
  </si>
  <si>
    <t>ANDUJAR</t>
  </si>
  <si>
    <t>CRUZ</t>
  </si>
  <si>
    <t>ROSANNA</t>
  </si>
  <si>
    <t>CUEVAS</t>
  </si>
  <si>
    <t>SERVICIO MILITAR</t>
  </si>
  <si>
    <t>DANIFER</t>
  </si>
  <si>
    <t>INGRID</t>
  </si>
  <si>
    <t>CAMILA</t>
  </si>
  <si>
    <t>CARMEN</t>
  </si>
  <si>
    <t>IVONNE</t>
  </si>
  <si>
    <t>JULIANA</t>
  </si>
  <si>
    <t>BERNANDITO</t>
  </si>
  <si>
    <t>SANCHEZ</t>
  </si>
  <si>
    <t xml:space="preserve">GREGORY </t>
  </si>
  <si>
    <t>EZEQUIER</t>
  </si>
  <si>
    <t>JOHANNY</t>
  </si>
  <si>
    <t>JONER</t>
  </si>
  <si>
    <t>MARITZA</t>
  </si>
  <si>
    <t>MICHELL</t>
  </si>
  <si>
    <t>ANA</t>
  </si>
  <si>
    <t>GEIMY</t>
  </si>
  <si>
    <t>FATIMA</t>
  </si>
  <si>
    <t>CLAUDIA</t>
  </si>
  <si>
    <t>MAYI</t>
  </si>
  <si>
    <t>JOAN</t>
  </si>
  <si>
    <t>CAROLINA</t>
  </si>
  <si>
    <t>MARFI</t>
  </si>
  <si>
    <t>ANA LUISA</t>
  </si>
  <si>
    <t>MARIBEL</t>
  </si>
  <si>
    <t xml:space="preserve">JUNIOR </t>
  </si>
  <si>
    <t>CURRY</t>
  </si>
  <si>
    <t>DOMINGO</t>
  </si>
  <si>
    <t>VALLEJO</t>
  </si>
  <si>
    <t>6 AUDITORES</t>
  </si>
  <si>
    <t>SHANO</t>
  </si>
  <si>
    <t>XAVIER</t>
  </si>
  <si>
    <t>DELIA</t>
  </si>
  <si>
    <t>LEIBA</t>
  </si>
  <si>
    <t>LORENA</t>
  </si>
  <si>
    <t>JUANA</t>
  </si>
  <si>
    <t>LEIMI</t>
  </si>
  <si>
    <t>CARLOS</t>
  </si>
  <si>
    <t>JOSEFINA</t>
  </si>
  <si>
    <t>VISTO</t>
  </si>
  <si>
    <t xml:space="preserve">TOTAL PARA EL  </t>
  </si>
  <si>
    <t>ANA MATA**</t>
  </si>
  <si>
    <t>CANDIDA**</t>
  </si>
  <si>
    <t>UBICACIÓN</t>
  </si>
  <si>
    <t>COD. INT</t>
  </si>
  <si>
    <t xml:space="preserve">FECHA DE ADQ. </t>
  </si>
  <si>
    <t>VALOR DEL BIEN RD$</t>
  </si>
  <si>
    <t>DEPREC PERIODO RD$</t>
  </si>
  <si>
    <t>VALOR LIBRO RD $</t>
  </si>
  <si>
    <r>
      <rPr>
        <b/>
        <sz val="14"/>
        <color theme="1"/>
        <rFont val="Times New Roman"/>
        <family val="1"/>
      </rPr>
      <t>VIDA UTI</t>
    </r>
    <r>
      <rPr>
        <sz val="14"/>
        <color theme="1"/>
        <rFont val="Times New Roman"/>
        <family val="1"/>
      </rPr>
      <t>L</t>
    </r>
  </si>
  <si>
    <t>CNT</t>
  </si>
  <si>
    <r>
      <rPr>
        <b/>
        <sz val="14"/>
        <color theme="1"/>
        <rFont val="Times New Roman"/>
        <family val="1"/>
      </rPr>
      <t xml:space="preserve">          DESCRIPCION DEL BIEN</t>
    </r>
    <r>
      <rPr>
        <b/>
        <sz val="14"/>
        <color theme="1"/>
        <rFont val="Calibri"/>
        <family val="2"/>
        <scheme val="minor"/>
      </rPr>
      <t xml:space="preserve"> </t>
    </r>
  </si>
  <si>
    <t>DEPREC PERIODO US$</t>
  </si>
  <si>
    <t>VALOR LIBRO US$</t>
  </si>
  <si>
    <t>VALOR DEL BIEN US$</t>
  </si>
  <si>
    <t>FORTIGATE 60D 8X5 ENHANCED BUNDLE</t>
  </si>
  <si>
    <t>CATALYST 2960-X 24 GIGE POE 370W 4X 1G SFP LAN BASE</t>
  </si>
  <si>
    <t xml:space="preserve">UPS 750W </t>
  </si>
  <si>
    <t>SILLA P/COMEDOR SIN BRAZOS</t>
  </si>
  <si>
    <t xml:space="preserve">MESA CUADRADA PLASTICA ALTA RESISTENCIA P/COMEDOR </t>
  </si>
  <si>
    <t>MICROONDA USO COMERCIAL</t>
  </si>
  <si>
    <t>NEVERA DE 10 PIES CUB.</t>
  </si>
  <si>
    <t>DISPENSADOR DE AGUA FRIA Y CALIENTE (BEBEDERO)</t>
  </si>
  <si>
    <t>IMPRESORA MULTIFUNCIONAL</t>
  </si>
  <si>
    <t>SILLON EJEC. PIEL NEGRO METAL SOP.LUMBAR/CERVICAL</t>
  </si>
  <si>
    <t>LAPTOP 15.6" i5</t>
  </si>
  <si>
    <t>PROYECTOR 3500LM</t>
  </si>
  <si>
    <t>MONITOR 19 PULG. VGA</t>
  </si>
  <si>
    <t>MONITOR 24</t>
  </si>
  <si>
    <t xml:space="preserve">COMPUTADORA DE ESCRITORIO CORE i5 </t>
  </si>
  <si>
    <t>SILLA TECNIC.TELA NEGRA C/BRAZO SOPORTE LUMBAR</t>
  </si>
  <si>
    <t>ARCHIVO VERTICAL 4 GVTAS. GRIS</t>
  </si>
  <si>
    <t>SILLON SEMI-EJECUTIVO EN PIEL</t>
  </si>
  <si>
    <t>CREDENZA ENCHAPADA MADERA C/CAOBA 1.60X0.41MT 2PTA</t>
  </si>
  <si>
    <t>COUNTER SEMICIRC. 1.60MT MELANINA C/WALNUT</t>
  </si>
  <si>
    <t>GABINETE AEREO</t>
  </si>
  <si>
    <t>SILLA VISITA EN PIEL C/NEGRA</t>
  </si>
  <si>
    <t>ESCRIT.EJEC. C/RETOR.MADERA C/CAOBA TOP 1.80 71X32</t>
  </si>
  <si>
    <t>MESA CONFER. 14 PERS.RECTG. ENCHAP. MADERA C/CAOBA</t>
  </si>
  <si>
    <t xml:space="preserve">ESCRITORIO MELANINA C/RETOR 1.40mt X0.70 C/WALNUT </t>
  </si>
  <si>
    <t>CREDENZA 2 PTAS. 1.40X0.41MT MELANINA C/WALNUT</t>
  </si>
  <si>
    <t>ESTACI. MOD.MELAN.WALNU TOP 1.20X0.60M PANEL CRIST</t>
  </si>
  <si>
    <t>ARCHIVO MODULAR MADERA C/CAOBA</t>
  </si>
  <si>
    <t>ARCHIVO MODULAR GRIS DE 3 GVTAS.</t>
  </si>
  <si>
    <t>MESA LATERAL CRISTAL BASE METAL CROM. 0.60X0.60MT</t>
  </si>
  <si>
    <t>MESA DE CENTRO RECT. EN CRISTAL</t>
  </si>
  <si>
    <t xml:space="preserve">SILLAS PIEL NEGRA BASE CROMADA P/MESA CONFERENCIA </t>
  </si>
  <si>
    <t>APARATO TELEFONICO CISCO MOD. 3905</t>
  </si>
  <si>
    <t>APARATO TELEFONICO CISCO MOD. 8845</t>
  </si>
  <si>
    <t>APARATO TELEFONICO CISCO MOD. 7841</t>
  </si>
  <si>
    <t>PAL00536216541</t>
  </si>
  <si>
    <t>PAL00523917525</t>
  </si>
  <si>
    <t>PAL00504218560</t>
  </si>
  <si>
    <t>PAL00504218574</t>
  </si>
  <si>
    <t>PAL00504218559</t>
  </si>
  <si>
    <t>PAL00504218580</t>
  </si>
  <si>
    <t>PAL00504218570</t>
  </si>
  <si>
    <t>PAL00504218579</t>
  </si>
  <si>
    <t>PAL00504218573</t>
  </si>
  <si>
    <t>PAL00504218565</t>
  </si>
  <si>
    <t>PAL00504218576</t>
  </si>
  <si>
    <t>PAL00504218567</t>
  </si>
  <si>
    <t>PAL00504218562</t>
  </si>
  <si>
    <t>PAL00504218563</t>
  </si>
  <si>
    <t>PAL00504218575</t>
  </si>
  <si>
    <t>PAL00504218566</t>
  </si>
  <si>
    <t>PAL00504218569</t>
  </si>
  <si>
    <t>PAL00504218572</t>
  </si>
  <si>
    <t>PAL00504218568</t>
  </si>
  <si>
    <t>PAL00504218561</t>
  </si>
  <si>
    <t>PAL00504218564</t>
  </si>
  <si>
    <t>PAL00504218578</t>
  </si>
  <si>
    <t>PAL00504218577</t>
  </si>
  <si>
    <t>PAL00504218571</t>
  </si>
  <si>
    <t>PAL00512718581</t>
  </si>
  <si>
    <t>PAL00512718582</t>
  </si>
  <si>
    <t>PAL00512718583</t>
  </si>
  <si>
    <t>PAL00512718584</t>
  </si>
  <si>
    <t>PAL00512718585</t>
  </si>
  <si>
    <t>PAL00512718586</t>
  </si>
  <si>
    <t>PAL00512718587</t>
  </si>
  <si>
    <t>PAL00512718588</t>
  </si>
  <si>
    <t>PAL01011018589</t>
  </si>
  <si>
    <t>PAL01011018590</t>
  </si>
  <si>
    <t>PAL03619718592</t>
  </si>
  <si>
    <t>PAL03619718593</t>
  </si>
  <si>
    <t>PAL03606018593</t>
  </si>
  <si>
    <t>PAL03606018594</t>
  </si>
  <si>
    <t>PAL00504318631</t>
  </si>
  <si>
    <t>PAL00504318632</t>
  </si>
  <si>
    <t>PAL01039818648</t>
  </si>
  <si>
    <t>PAL00504418662</t>
  </si>
  <si>
    <t>PAL00504418663</t>
  </si>
  <si>
    <t>PAL00504418664</t>
  </si>
  <si>
    <t>PAL00504418665</t>
  </si>
  <si>
    <t>PAL00504418666</t>
  </si>
  <si>
    <t>PAL00512618667</t>
  </si>
  <si>
    <t>PAL00504018684</t>
  </si>
  <si>
    <t>PAL00504018685</t>
  </si>
  <si>
    <t>PAL00504018686</t>
  </si>
  <si>
    <t>PAL00504018687</t>
  </si>
  <si>
    <t>PAL00504018688</t>
  </si>
  <si>
    <t>PAL00504018689</t>
  </si>
  <si>
    <t>PAL00504018690</t>
  </si>
  <si>
    <t>PAL00504018691</t>
  </si>
  <si>
    <t>PAL00504018692</t>
  </si>
  <si>
    <t>PAL00504018693</t>
  </si>
  <si>
    <t>PAL00504018694</t>
  </si>
  <si>
    <t>PAL00504018695</t>
  </si>
  <si>
    <t>PAL00504018696</t>
  </si>
  <si>
    <t>PAL00504018697</t>
  </si>
  <si>
    <t>PAL00504018698</t>
  </si>
  <si>
    <t>PAL00504018699</t>
  </si>
  <si>
    <t>PAL00504018700</t>
  </si>
  <si>
    <t>PAL00504018701</t>
  </si>
  <si>
    <t>PAL00504018702</t>
  </si>
  <si>
    <t>PAL00504018703</t>
  </si>
  <si>
    <t>PAL00504018704</t>
  </si>
  <si>
    <t>PAL00504018705</t>
  </si>
  <si>
    <t>PAL00504118706</t>
  </si>
  <si>
    <t>PAL00504118707</t>
  </si>
  <si>
    <t>PAL00504118708</t>
  </si>
  <si>
    <t>PAL00504118709</t>
  </si>
  <si>
    <t>PAL00504118710</t>
  </si>
  <si>
    <t>PAL00504118711</t>
  </si>
  <si>
    <t>PAL00504118712</t>
  </si>
  <si>
    <t>PAL00504118713</t>
  </si>
  <si>
    <t>PAL00504118714</t>
  </si>
  <si>
    <t>PAL00504118715</t>
  </si>
  <si>
    <t>PAL00504118716</t>
  </si>
  <si>
    <t>PAL00504118717</t>
  </si>
  <si>
    <t>PAL00504118718</t>
  </si>
  <si>
    <t>PAL00504118719</t>
  </si>
  <si>
    <t>PAL00504118720</t>
  </si>
  <si>
    <t>PAL00504118721</t>
  </si>
  <si>
    <t>PAL00504118722</t>
  </si>
  <si>
    <t>PAL00504118723</t>
  </si>
  <si>
    <t>PAL00504118724</t>
  </si>
  <si>
    <t>PAL00504118725</t>
  </si>
  <si>
    <t>PAL00504118726</t>
  </si>
  <si>
    <t>PAL00504118727</t>
  </si>
  <si>
    <t>PAL01008818761</t>
  </si>
  <si>
    <t>PAL01008818762</t>
  </si>
  <si>
    <t>PAL01008818763</t>
  </si>
  <si>
    <t>PAL01008818764</t>
  </si>
  <si>
    <t>PAL01008818765</t>
  </si>
  <si>
    <t>PAL01008818766</t>
  </si>
  <si>
    <t>PAL01008818767</t>
  </si>
  <si>
    <t>PAL01008818768</t>
  </si>
  <si>
    <t>PAL01008818769</t>
  </si>
  <si>
    <t>PAL01008818770</t>
  </si>
  <si>
    <t>PAL01008818771</t>
  </si>
  <si>
    <t>PAL01008818772</t>
  </si>
  <si>
    <t>PAL01008818773</t>
  </si>
  <si>
    <t>PAL01008818774</t>
  </si>
  <si>
    <t>PAL01008818775</t>
  </si>
  <si>
    <t>PAL01008818776</t>
  </si>
  <si>
    <t>PAL01002018777</t>
  </si>
  <si>
    <t>PAL01002018778</t>
  </si>
  <si>
    <t>PAL01002018779</t>
  </si>
  <si>
    <t>PAL01002018780</t>
  </si>
  <si>
    <t>PAL01002018781</t>
  </si>
  <si>
    <t>PAL01002018782</t>
  </si>
  <si>
    <t>PAL01002018783</t>
  </si>
  <si>
    <t>PAL01002018784</t>
  </si>
  <si>
    <t>PAL01002018785</t>
  </si>
  <si>
    <t>PAL01002018786</t>
  </si>
  <si>
    <t>PAL01002018787</t>
  </si>
  <si>
    <t>PAL01002018788</t>
  </si>
  <si>
    <t>PAL01002018789</t>
  </si>
  <si>
    <t>PAL01002018790</t>
  </si>
  <si>
    <t>PAL01002018791</t>
  </si>
  <si>
    <t>PAL01000718792</t>
  </si>
  <si>
    <t>PAL01000718793</t>
  </si>
  <si>
    <t>PAL01000718794</t>
  </si>
  <si>
    <t>PAL01000718795</t>
  </si>
  <si>
    <t>PAL01000718796</t>
  </si>
  <si>
    <t>PAL01000718797</t>
  </si>
  <si>
    <t>PAL01011718798</t>
  </si>
  <si>
    <t>PAL01011718799</t>
  </si>
  <si>
    <t>PAL01011718800</t>
  </si>
  <si>
    <t>PAL01011718801</t>
  </si>
  <si>
    <t>PAL01000518802</t>
  </si>
  <si>
    <t>PAL01000518803</t>
  </si>
  <si>
    <t>PAL01037418804</t>
  </si>
  <si>
    <t>PAL01013618805</t>
  </si>
  <si>
    <t>PAL01013618806</t>
  </si>
  <si>
    <t>PAL01013618807</t>
  </si>
  <si>
    <t>PAL01013618808</t>
  </si>
  <si>
    <t>PAL01013618809</t>
  </si>
  <si>
    <t>PAL01013618810</t>
  </si>
  <si>
    <t>PAL01013618811</t>
  </si>
  <si>
    <t>PAL01013618812</t>
  </si>
  <si>
    <t>PAL01013618813</t>
  </si>
  <si>
    <t>PAL01013618814</t>
  </si>
  <si>
    <t>PAL01013618815</t>
  </si>
  <si>
    <t>PAL01013618816</t>
  </si>
  <si>
    <t>PAL01013618817</t>
  </si>
  <si>
    <t>PAL01013618818</t>
  </si>
  <si>
    <t>PAL01013618819</t>
  </si>
  <si>
    <t>PAL01013618820</t>
  </si>
  <si>
    <t>PAL01000918821</t>
  </si>
  <si>
    <t>PAL01000918822</t>
  </si>
  <si>
    <t>PAL01000918823</t>
  </si>
  <si>
    <t>PAL01000918824</t>
  </si>
  <si>
    <t>PAL01000918825</t>
  </si>
  <si>
    <t>PAL01000918826</t>
  </si>
  <si>
    <t>PAL01000918827</t>
  </si>
  <si>
    <t>PAL01000918828</t>
  </si>
  <si>
    <t>PAL01000918829</t>
  </si>
  <si>
    <t>PAL01000918830</t>
  </si>
  <si>
    <t>PAL01000918831</t>
  </si>
  <si>
    <t>PAL01000918832</t>
  </si>
  <si>
    <t>PAL01000118833</t>
  </si>
  <si>
    <t>PAL01002118834</t>
  </si>
  <si>
    <t>PAL01000318835</t>
  </si>
  <si>
    <t>PAL01000318836</t>
  </si>
  <si>
    <t>PAL01000318837</t>
  </si>
  <si>
    <t>PAL01000318838</t>
  </si>
  <si>
    <t>PAL01000318839</t>
  </si>
  <si>
    <t>PAL01000318840</t>
  </si>
  <si>
    <t>PAL01000518841</t>
  </si>
  <si>
    <t>PAL01000418842</t>
  </si>
  <si>
    <t>PAL01000418843</t>
  </si>
  <si>
    <t>PAL01000418844</t>
  </si>
  <si>
    <t>PAL01000418845</t>
  </si>
  <si>
    <t>PAL01000418846</t>
  </si>
  <si>
    <t>PAL01000418847</t>
  </si>
  <si>
    <t>PAL01000418848</t>
  </si>
  <si>
    <t>PAL01000418849</t>
  </si>
  <si>
    <t>PAL01000418850</t>
  </si>
  <si>
    <t>PAL01000418851</t>
  </si>
  <si>
    <t>PAL01000418852</t>
  </si>
  <si>
    <t>PAL01000418853</t>
  </si>
  <si>
    <t>PAL01000418854</t>
  </si>
  <si>
    <t>PAL01000418855</t>
  </si>
  <si>
    <t>PAL01000418856</t>
  </si>
  <si>
    <t>PAL01000418857</t>
  </si>
  <si>
    <t>PAL01000918858</t>
  </si>
  <si>
    <t>PAL01000918859</t>
  </si>
  <si>
    <t>PAL01009018860</t>
  </si>
  <si>
    <t>PAL01001918861</t>
  </si>
  <si>
    <t>PAL01001918862</t>
  </si>
  <si>
    <t>PAL01001918863</t>
  </si>
  <si>
    <t>PAL01001918864</t>
  </si>
  <si>
    <t>PAL01001918865</t>
  </si>
  <si>
    <t>PAL01001918866</t>
  </si>
  <si>
    <t>PAL01001918867</t>
  </si>
  <si>
    <t>PAL01001918868</t>
  </si>
  <si>
    <t>PAL01001918869</t>
  </si>
  <si>
    <t>PAL01001918870</t>
  </si>
  <si>
    <t>PAL01001918871</t>
  </si>
  <si>
    <t>PAL01001918872</t>
  </si>
  <si>
    <t>PAL01001918873</t>
  </si>
  <si>
    <t>PAL01001918874</t>
  </si>
  <si>
    <t>PAL01001918875</t>
  </si>
  <si>
    <t>PAL01001918876</t>
  </si>
  <si>
    <t>PAL01001918877</t>
  </si>
  <si>
    <t>PAL01001918878</t>
  </si>
  <si>
    <t>PAL01001918879</t>
  </si>
  <si>
    <t>PAL01001918880</t>
  </si>
  <si>
    <t>PAL01001918881</t>
  </si>
  <si>
    <t>PAL01001918882</t>
  </si>
  <si>
    <t>PAL01001918883</t>
  </si>
  <si>
    <t>PAL01001618884</t>
  </si>
  <si>
    <t>PAL01001618885</t>
  </si>
  <si>
    <t>PAL01010918886</t>
  </si>
  <si>
    <t>PAL01041818887</t>
  </si>
  <si>
    <t>PAL01041818888</t>
  </si>
  <si>
    <t>PAL01041818889</t>
  </si>
  <si>
    <t>PAL01041818890</t>
  </si>
  <si>
    <t>PAL01041818891</t>
  </si>
  <si>
    <t>PAL01041818892</t>
  </si>
  <si>
    <t>PAL01041818893</t>
  </si>
  <si>
    <t>PAL01041818894</t>
  </si>
  <si>
    <t>PAL01041818895</t>
  </si>
  <si>
    <t>PAL01041818896</t>
  </si>
  <si>
    <t>PAL01041818897</t>
  </si>
  <si>
    <t>PAL01041818898</t>
  </si>
  <si>
    <t>PAL02714519379</t>
  </si>
  <si>
    <t>PAL02714519380</t>
  </si>
  <si>
    <t>PAL02714519381</t>
  </si>
  <si>
    <t>PAL02714519382</t>
  </si>
  <si>
    <t>PAL02714519383</t>
  </si>
  <si>
    <t>PAL02714519384</t>
  </si>
  <si>
    <t>PAL02714519385</t>
  </si>
  <si>
    <t>PAL02714519386</t>
  </si>
  <si>
    <t>PAL02714519387</t>
  </si>
  <si>
    <t>PAL02714519388</t>
  </si>
  <si>
    <t>PAL02714519389</t>
  </si>
  <si>
    <t>PAL02714519390</t>
  </si>
  <si>
    <t>PAL02714519391</t>
  </si>
  <si>
    <t>PAL02714519392</t>
  </si>
  <si>
    <t>PAL02714519393</t>
  </si>
  <si>
    <t>PAL02714519394</t>
  </si>
  <si>
    <t>COMPUTOS</t>
  </si>
  <si>
    <t>NOMINA</t>
  </si>
  <si>
    <t>RECEPCION</t>
  </si>
  <si>
    <t>CONTABILIDAD</t>
  </si>
  <si>
    <t>OPERACIONES</t>
  </si>
  <si>
    <t>ASISTENTE EJECUTIVO</t>
  </si>
  <si>
    <t xml:space="preserve">CAPACITACION </t>
  </si>
  <si>
    <t>ASISTENTE DE NOMINA</t>
  </si>
  <si>
    <t>ENC OPERACIONES</t>
  </si>
  <si>
    <t>ENC REGISTRO Y CONTROL BENEF</t>
  </si>
  <si>
    <t>ASIS REGISTRO Y CONTROL</t>
  </si>
  <si>
    <t>Enc FINANCIERO</t>
  </si>
  <si>
    <t>MAE</t>
  </si>
  <si>
    <t>GERENTE ADM - FINAN</t>
  </si>
  <si>
    <t>ENC PRESUPUESTO</t>
  </si>
  <si>
    <t xml:space="preserve">CAJA CHICA </t>
  </si>
  <si>
    <t xml:space="preserve">COORDINACION INTERINSTITUCIONAL </t>
  </si>
  <si>
    <t>ENC ACTIVO FIJO</t>
  </si>
  <si>
    <t>Enc SEGURIDAD</t>
  </si>
  <si>
    <t>ENC FINANCIERO</t>
  </si>
  <si>
    <t>COMEDOR</t>
  </si>
  <si>
    <t>A- ALMACEN</t>
  </si>
  <si>
    <t>COCINA</t>
  </si>
  <si>
    <t>DPTO ADM FINANCIERO</t>
  </si>
  <si>
    <t xml:space="preserve">MAE </t>
  </si>
  <si>
    <t>R.R.H.H.</t>
  </si>
  <si>
    <t>ENC SEGURIDAD</t>
  </si>
  <si>
    <t xml:space="preserve">TECNICO DE PLANES Y PROYECTOS </t>
  </si>
  <si>
    <t>GTE OPERACIONES</t>
  </si>
  <si>
    <t>ENC CONTABILIDAD</t>
  </si>
  <si>
    <t xml:space="preserve">ENC DE REG Y CONTROL </t>
  </si>
  <si>
    <t xml:space="preserve">ASIST EJECUTIVO  </t>
  </si>
  <si>
    <t>TECNICO DE PLANES Y PROYECTOS</t>
  </si>
  <si>
    <t xml:space="preserve">ASIST REGISTRO Y CONTROL </t>
  </si>
  <si>
    <t>DPTO. ALMACEN</t>
  </si>
  <si>
    <t>ENC TRANSPORTACION</t>
  </si>
  <si>
    <t>SALON EN CRAFB (PALOMINO)</t>
  </si>
  <si>
    <t xml:space="preserve">ENC JURIDICA </t>
  </si>
  <si>
    <t>PALOMINO</t>
  </si>
  <si>
    <t>TECNICO DE PLANES Y PROYECTOS I</t>
  </si>
  <si>
    <t xml:space="preserve">TECNICO DE PLANES Y PROYECTOS II </t>
  </si>
  <si>
    <t xml:space="preserve">ENC ADMINISTRATIVO I </t>
  </si>
  <si>
    <t>ENC ADMINISTRATIVO II</t>
  </si>
  <si>
    <t xml:space="preserve">ASISTENTE NOMINA </t>
  </si>
  <si>
    <t>ASISTENTE R.R.H.H.</t>
  </si>
  <si>
    <t>ENC REG CONTROL I</t>
  </si>
  <si>
    <t>ENC REG CONTROL II</t>
  </si>
  <si>
    <t>CAJA CHICA</t>
  </si>
  <si>
    <t>ASIST JURIDICO</t>
  </si>
  <si>
    <t>ASISTENTE ADMINISTRATIVO</t>
  </si>
  <si>
    <t xml:space="preserve">ENC SEGURIDAD </t>
  </si>
  <si>
    <t>GERENTE OPERACIONES</t>
  </si>
  <si>
    <t>ENC NOMINA</t>
  </si>
  <si>
    <t xml:space="preserve">ENC FINANCIERO </t>
  </si>
  <si>
    <t>TECNICO PLANES Y PROY I</t>
  </si>
  <si>
    <t>TECNICO PLANES Y PROY II</t>
  </si>
  <si>
    <t xml:space="preserve">ENC ADMINISTRATIVO </t>
  </si>
  <si>
    <t xml:space="preserve">ASIST ADM </t>
  </si>
  <si>
    <t xml:space="preserve">ENC ADM </t>
  </si>
  <si>
    <t xml:space="preserve">ASIS ADMINISTRATIVO </t>
  </si>
  <si>
    <t xml:space="preserve">ENC PRESUPUESTO </t>
  </si>
  <si>
    <t>TECNICO DE PLANES Y PROY</t>
  </si>
  <si>
    <t xml:space="preserve">ASISTENTE JURIDICA </t>
  </si>
  <si>
    <t xml:space="preserve">AUDITORIA </t>
  </si>
  <si>
    <t>TECNICO DE PLAN Y PROY II</t>
  </si>
  <si>
    <t>TRANSPORTACION</t>
  </si>
  <si>
    <t xml:space="preserve">RR HH </t>
  </si>
  <si>
    <t>GRENTE OPERACIONES</t>
  </si>
  <si>
    <t>ENC R.R.H.H.</t>
  </si>
  <si>
    <t>SEDE CENTRAL UTEPDA</t>
  </si>
  <si>
    <t xml:space="preserve">ESCRITORIO 28*35 COLOR HAYA </t>
  </si>
  <si>
    <t>ESCRITORIO ENCHAPADO FRENTE CURVO COLOR CHERRY 32*63</t>
  </si>
  <si>
    <t>LATERAL DE ESCRITORIO COLOR CHERRY DE 40</t>
  </si>
  <si>
    <t xml:space="preserve">SILLON SEMI EJECUTIVO </t>
  </si>
  <si>
    <t xml:space="preserve">BUTACA COLOR NEGRO </t>
  </si>
  <si>
    <t xml:space="preserve">MODULO RODANTE ENCHAPADO EN MADERA CHERRY </t>
  </si>
  <si>
    <t>CREDENZA ENCHAPADA EN MADERA COLOR CHERRY 17*48</t>
  </si>
  <si>
    <t xml:space="preserve">ESTACIONES DE TRABAJO CON GABINETE AEREO COLOR GRIS </t>
  </si>
  <si>
    <t xml:space="preserve">JUEGO DE COMEDOR DE 6 SILLAS CON TOPE DE CRISTAL </t>
  </si>
  <si>
    <t xml:space="preserve">TOTAL GENERAL </t>
  </si>
  <si>
    <t xml:space="preserve">ESPECIALISTA DE PLANIFICACION </t>
  </si>
  <si>
    <t xml:space="preserve">ESPECIALISTA DE MONITOREO </t>
  </si>
  <si>
    <t xml:space="preserve">ASISTENTE FINANCIERO </t>
  </si>
  <si>
    <t xml:space="preserve">SILLON EJECUTIVO COLOR NEGRO </t>
  </si>
  <si>
    <t xml:space="preserve">ENC DE COMPRAS </t>
  </si>
  <si>
    <t xml:space="preserve">ASISTENTE DE COMPRAS </t>
  </si>
  <si>
    <t xml:space="preserve">ENCARGADA JURIDICA </t>
  </si>
  <si>
    <t>ASISTENTE JURIDICA I</t>
  </si>
  <si>
    <t>ASISTENTE JURIDICA II</t>
  </si>
  <si>
    <t xml:space="preserve">ENCARGADA DE ADQUISICIONES </t>
  </si>
  <si>
    <t xml:space="preserve">ENCARCAGADA DE ACTIVO FIJO </t>
  </si>
  <si>
    <t>TECNICO DE OPERACIONES I</t>
  </si>
  <si>
    <t>TECNICO DE OPERACIONES II</t>
  </si>
  <si>
    <t xml:space="preserve">TECNICO DE OPERACIONES III </t>
  </si>
  <si>
    <t>GERENCIA ADM-FIN</t>
  </si>
  <si>
    <t xml:space="preserve">GERENCIA DE OPERACIONES </t>
  </si>
  <si>
    <t xml:space="preserve">COMEDOR UTEPDA </t>
  </si>
  <si>
    <t xml:space="preserve"> </t>
  </si>
  <si>
    <t xml:space="preserve">MESA DE CONFERENCIA DE 110*48 PULG COLOR CAOBA </t>
  </si>
  <si>
    <t xml:space="preserve">SILLON ERGONOMICO TAPIZADO EN PIEL GRADO A </t>
  </si>
  <si>
    <t xml:space="preserve">BANCADA PARA 4 PERSONAS SIN TAPIZAR CON BRASOS </t>
  </si>
  <si>
    <t xml:space="preserve">ARCHIVO VERTICAL 4 GABETAS COLOR GRIS </t>
  </si>
  <si>
    <t xml:space="preserve">OPERACIONES </t>
  </si>
  <si>
    <t>SALON DE CONF</t>
  </si>
  <si>
    <t xml:space="preserve">ASIST FINAN </t>
  </si>
  <si>
    <t>COMPRAS</t>
  </si>
  <si>
    <t xml:space="preserve">          DESCRIPCION DEL BIEN </t>
  </si>
  <si>
    <r>
      <rPr>
        <b/>
        <sz val="12"/>
        <color theme="1"/>
        <rFont val="Times New Roman"/>
        <family val="1"/>
      </rPr>
      <t>VIDA UTI</t>
    </r>
    <r>
      <rPr>
        <sz val="12"/>
        <color theme="1"/>
        <rFont val="Times New Roman"/>
        <family val="1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</si>
</sst>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3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.5"/>
      <color rgb="FF000000"/>
      <name val="Times New Roman"/>
      <family val="1"/>
    </font>
    <font>
      <sz val="12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 vertical="center" wrapText="1" indent="5"/>
    </xf>
    <xf numFmtId="0" fontId="1" fillId="0" borderId="7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horizontal="left" vertical="center" wrapText="1" indent="5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 indent="5"/>
    </xf>
    <xf numFmtId="0" fontId="6" fillId="2" borderId="0" xfId="0" applyFont="1" applyFill="1" applyAlignment="1">
      <alignment horizontal="left" vertical="center" wrapText="1" indent="5"/>
    </xf>
    <xf numFmtId="0" fontId="6" fillId="2" borderId="0" xfId="0" applyFont="1" applyFill="1" applyAlignment="1">
      <alignment horizontal="right" vertical="center" wrapText="1" indent="5"/>
    </xf>
    <xf numFmtId="4" fontId="6" fillId="2" borderId="0" xfId="0" applyNumberFormat="1" applyFont="1" applyFill="1" applyAlignment="1">
      <alignment horizontal="right" vertical="center" wrapText="1" indent="5"/>
    </xf>
    <xf numFmtId="0" fontId="1" fillId="0" borderId="8" xfId="0" applyFont="1" applyBorder="1" applyAlignment="1">
      <alignment horizontal="left" vertical="center" wrapText="1" indent="5"/>
    </xf>
    <xf numFmtId="0" fontId="6" fillId="0" borderId="0" xfId="0" applyFont="1" applyAlignment="1">
      <alignment horizontal="left" vertical="center" wrapText="1" indent="1"/>
    </xf>
    <xf numFmtId="4" fontId="6" fillId="2" borderId="0" xfId="0" applyNumberFormat="1" applyFont="1" applyFill="1" applyAlignment="1">
      <alignment horizontal="left" vertical="center" wrapText="1" indent="4"/>
    </xf>
    <xf numFmtId="0" fontId="0" fillId="0" borderId="0" xfId="0" applyAlignment="1">
      <alignment vertical="top" wrapText="1" indent="5"/>
    </xf>
    <xf numFmtId="0" fontId="0" fillId="0" borderId="8" xfId="0" applyBorder="1" applyAlignment="1">
      <alignment vertical="top" wrapText="1" indent="5"/>
    </xf>
    <xf numFmtId="0" fontId="6" fillId="0" borderId="0" xfId="0" applyFont="1" applyAlignment="1">
      <alignment horizontal="right" vertical="center" wrapText="1" indent="5"/>
    </xf>
    <xf numFmtId="0" fontId="1" fillId="2" borderId="0" xfId="0" applyFont="1" applyFill="1" applyAlignment="1">
      <alignment horizontal="left" vertical="center" wrapText="1" indent="5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4" fontId="6" fillId="0" borderId="11" xfId="0" applyNumberFormat="1" applyFont="1" applyBorder="1" applyAlignment="1">
      <alignment vertical="center" wrapText="1"/>
    </xf>
    <xf numFmtId="14" fontId="6" fillId="0" borderId="1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22" fontId="0" fillId="0" borderId="0" xfId="0" applyNumberFormat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3" xfId="0" applyBorder="1"/>
    <xf numFmtId="0" fontId="14" fillId="0" borderId="0" xfId="0" applyFont="1" applyAlignment="1">
      <alignment vertical="center"/>
    </xf>
    <xf numFmtId="1" fontId="0" fillId="0" borderId="33" xfId="0" applyNumberFormat="1" applyBorder="1"/>
    <xf numFmtId="0" fontId="10" fillId="0" borderId="0" xfId="0" applyFont="1" applyAlignment="1">
      <alignment vertical="center"/>
    </xf>
    <xf numFmtId="0" fontId="24" fillId="0" borderId="0" xfId="0" applyFont="1" applyAlignment="1">
      <alignment horizontal="center" wrapText="1"/>
    </xf>
    <xf numFmtId="0" fontId="12" fillId="0" borderId="0" xfId="0" applyFont="1"/>
    <xf numFmtId="0" fontId="9" fillId="0" borderId="0" xfId="0" applyFont="1" applyAlignment="1">
      <alignment horizontal="left"/>
    </xf>
    <xf numFmtId="164" fontId="12" fillId="0" borderId="0" xfId="1" applyFont="1" applyBorder="1"/>
    <xf numFmtId="4" fontId="12" fillId="0" borderId="0" xfId="0" applyNumberFormat="1" applyFont="1"/>
    <xf numFmtId="4" fontId="12" fillId="0" borderId="33" xfId="0" applyNumberFormat="1" applyFont="1" applyBorder="1"/>
    <xf numFmtId="0" fontId="26" fillId="0" borderId="32" xfId="0" applyFont="1" applyBorder="1"/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/>
    <xf numFmtId="0" fontId="12" fillId="0" borderId="0" xfId="0" applyFont="1" applyAlignment="1">
      <alignment horizontal="center"/>
    </xf>
    <xf numFmtId="4" fontId="13" fillId="0" borderId="0" xfId="0" applyNumberFormat="1" applyFont="1"/>
    <xf numFmtId="0" fontId="18" fillId="0" borderId="30" xfId="0" applyFont="1" applyBorder="1"/>
    <xf numFmtId="0" fontId="18" fillId="0" borderId="30" xfId="0" applyFont="1" applyBorder="1" applyAlignment="1">
      <alignment horizontal="left"/>
    </xf>
    <xf numFmtId="22" fontId="19" fillId="0" borderId="3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6" fillId="0" borderId="33" xfId="0" applyFont="1" applyBorder="1" applyAlignment="1">
      <alignment horizontal="center" wrapText="1"/>
    </xf>
    <xf numFmtId="0" fontId="21" fillId="0" borderId="0" xfId="0" applyFont="1"/>
    <xf numFmtId="0" fontId="28" fillId="0" borderId="0" xfId="0" applyFont="1" applyAlignment="1">
      <alignment horizontal="left"/>
    </xf>
    <xf numFmtId="165" fontId="2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wrapText="1"/>
    </xf>
    <xf numFmtId="0" fontId="31" fillId="0" borderId="32" xfId="0" applyFont="1" applyBorder="1"/>
    <xf numFmtId="0" fontId="31" fillId="0" borderId="0" xfId="0" applyFont="1"/>
    <xf numFmtId="14" fontId="31" fillId="0" borderId="0" xfId="0" applyNumberFormat="1" applyFont="1" applyAlignment="1">
      <alignment horizontal="center" wrapText="1"/>
    </xf>
    <xf numFmtId="164" fontId="25" fillId="0" borderId="0" xfId="1" applyFont="1" applyBorder="1"/>
    <xf numFmtId="164" fontId="24" fillId="0" borderId="0" xfId="1" applyFont="1" applyBorder="1"/>
    <xf numFmtId="0" fontId="31" fillId="4" borderId="34" xfId="0" applyFont="1" applyFill="1" applyBorder="1"/>
    <xf numFmtId="0" fontId="31" fillId="4" borderId="35" xfId="0" applyFont="1" applyFill="1" applyBorder="1"/>
    <xf numFmtId="14" fontId="31" fillId="4" borderId="35" xfId="0" applyNumberFormat="1" applyFont="1" applyFill="1" applyBorder="1" applyAlignment="1">
      <alignment horizontal="center" wrapText="1"/>
    </xf>
    <xf numFmtId="0" fontId="29" fillId="0" borderId="32" xfId="0" applyFont="1" applyBorder="1"/>
    <xf numFmtId="0" fontId="29" fillId="0" borderId="32" xfId="0" applyFont="1" applyBorder="1" applyAlignment="1">
      <alignment horizontal="center"/>
    </xf>
    <xf numFmtId="0" fontId="29" fillId="4" borderId="32" xfId="0" applyFont="1" applyFill="1" applyBorder="1"/>
    <xf numFmtId="0" fontId="28" fillId="0" borderId="32" xfId="0" applyFont="1" applyBorder="1"/>
    <xf numFmtId="0" fontId="31" fillId="5" borderId="35" xfId="0" applyFont="1" applyFill="1" applyBorder="1"/>
    <xf numFmtId="0" fontId="29" fillId="5" borderId="32" xfId="0" applyFont="1" applyFill="1" applyBorder="1"/>
    <xf numFmtId="0" fontId="21" fillId="5" borderId="0" xfId="0" applyFont="1" applyFill="1"/>
    <xf numFmtId="0" fontId="0" fillId="5" borderId="0" xfId="0" applyFill="1"/>
    <xf numFmtId="4" fontId="31" fillId="0" borderId="33" xfId="0" applyNumberFormat="1" applyFont="1" applyBorder="1"/>
    <xf numFmtId="4" fontId="32" fillId="0" borderId="0" xfId="0" applyNumberFormat="1" applyFont="1"/>
    <xf numFmtId="4" fontId="32" fillId="0" borderId="33" xfId="0" applyNumberFormat="1" applyFont="1" applyBorder="1"/>
    <xf numFmtId="164" fontId="33" fillId="0" borderId="0" xfId="1" applyFont="1" applyBorder="1"/>
    <xf numFmtId="164" fontId="33" fillId="0" borderId="0" xfId="0" applyNumberFormat="1" applyFont="1"/>
    <xf numFmtId="164" fontId="33" fillId="0" borderId="33" xfId="0" applyNumberFormat="1" applyFont="1" applyBorder="1"/>
    <xf numFmtId="164" fontId="33" fillId="0" borderId="0" xfId="1" applyFont="1" applyFill="1" applyBorder="1"/>
    <xf numFmtId="164" fontId="33" fillId="4" borderId="35" xfId="0" applyNumberFormat="1" applyFont="1" applyFill="1" applyBorder="1"/>
    <xf numFmtId="4" fontId="33" fillId="4" borderId="35" xfId="0" applyNumberFormat="1" applyFont="1" applyFill="1" applyBorder="1"/>
    <xf numFmtId="164" fontId="33" fillId="4" borderId="36" xfId="1" applyFont="1" applyFill="1" applyBorder="1"/>
    <xf numFmtId="0" fontId="24" fillId="0" borderId="0" xfId="0" applyFont="1" applyAlignment="1">
      <alignment horizontal="left" wrapText="1"/>
    </xf>
    <xf numFmtId="22" fontId="11" fillId="0" borderId="0" xfId="0" applyNumberFormat="1" applyFont="1" applyAlignment="1">
      <alignment horizontal="center" vertical="center" wrapText="1"/>
    </xf>
    <xf numFmtId="0" fontId="34" fillId="4" borderId="32" xfId="0" applyFont="1" applyFill="1" applyBorder="1"/>
    <xf numFmtId="164" fontId="31" fillId="0" borderId="0" xfId="0" applyNumberFormat="1" applyFont="1"/>
    <xf numFmtId="0" fontId="35" fillId="0" borderId="30" xfId="0" applyFont="1" applyBorder="1"/>
    <xf numFmtId="0" fontId="35" fillId="0" borderId="30" xfId="0" applyFont="1" applyBorder="1" applyAlignment="1">
      <alignment horizontal="left"/>
    </xf>
    <xf numFmtId="0" fontId="13" fillId="0" borderId="0" xfId="0" applyFont="1"/>
    <xf numFmtId="0" fontId="35" fillId="0" borderId="0" xfId="0" applyFont="1" applyAlignment="1">
      <alignment horizontal="left"/>
    </xf>
    <xf numFmtId="0" fontId="35" fillId="0" borderId="29" xfId="0" applyFont="1" applyBorder="1"/>
    <xf numFmtId="0" fontId="35" fillId="0" borderId="31" xfId="0" applyFont="1" applyBorder="1"/>
    <xf numFmtId="0" fontId="35" fillId="0" borderId="32" xfId="0" applyFont="1" applyBorder="1"/>
    <xf numFmtId="0" fontId="35" fillId="0" borderId="0" xfId="0" applyFont="1"/>
    <xf numFmtId="0" fontId="35" fillId="0" borderId="33" xfId="0" applyFont="1" applyBorder="1"/>
    <xf numFmtId="0" fontId="36" fillId="0" borderId="0" xfId="0" applyFont="1" applyAlignment="1">
      <alignment vertical="center"/>
    </xf>
    <xf numFmtId="1" fontId="35" fillId="0" borderId="33" xfId="0" applyNumberFormat="1" applyFont="1" applyBorder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37" fillId="0" borderId="32" xfId="0" applyFont="1" applyBorder="1"/>
    <xf numFmtId="0" fontId="38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164" fontId="11" fillId="0" borderId="0" xfId="1" applyFont="1" applyBorder="1"/>
    <xf numFmtId="4" fontId="26" fillId="0" borderId="0" xfId="0" applyNumberFormat="1" applyFont="1"/>
    <xf numFmtId="4" fontId="26" fillId="0" borderId="33" xfId="0" applyNumberFormat="1" applyFont="1" applyBorder="1"/>
    <xf numFmtId="0" fontId="38" fillId="4" borderId="34" xfId="0" applyFont="1" applyFill="1" applyBorder="1"/>
    <xf numFmtId="0" fontId="35" fillId="4" borderId="35" xfId="0" applyFont="1" applyFill="1" applyBorder="1"/>
    <xf numFmtId="0" fontId="38" fillId="4" borderId="35" xfId="0" applyFont="1" applyFill="1" applyBorder="1" applyAlignment="1">
      <alignment horizontal="left"/>
    </xf>
    <xf numFmtId="0" fontId="11" fillId="4" borderId="35" xfId="0" applyFont="1" applyFill="1" applyBorder="1" applyAlignment="1">
      <alignment horizontal="center"/>
    </xf>
    <xf numFmtId="164" fontId="11" fillId="4" borderId="35" xfId="0" applyNumberFormat="1" applyFont="1" applyFill="1" applyBorder="1"/>
    <xf numFmtId="164" fontId="26" fillId="4" borderId="35" xfId="1" applyFont="1" applyFill="1" applyBorder="1"/>
    <xf numFmtId="4" fontId="11" fillId="4" borderId="35" xfId="0" applyNumberFormat="1" applyFont="1" applyFill="1" applyBorder="1"/>
    <xf numFmtId="4" fontId="26" fillId="4" borderId="35" xfId="0" applyNumberFormat="1" applyFont="1" applyFill="1" applyBorder="1"/>
    <xf numFmtId="4" fontId="26" fillId="4" borderId="36" xfId="0" applyNumberFormat="1" applyFont="1" applyFill="1" applyBorder="1"/>
    <xf numFmtId="0" fontId="21" fillId="4" borderId="0" xfId="0" applyFont="1" applyFill="1"/>
    <xf numFmtId="0" fontId="28" fillId="4" borderId="0" xfId="0" applyFont="1" applyFill="1" applyAlignment="1">
      <alignment horizontal="left"/>
    </xf>
    <xf numFmtId="165" fontId="29" fillId="4" borderId="0" xfId="0" applyNumberFormat="1" applyFont="1" applyFill="1" applyAlignment="1">
      <alignment horizontal="center"/>
    </xf>
    <xf numFmtId="164" fontId="24" fillId="4" borderId="0" xfId="1" applyFont="1" applyFill="1" applyBorder="1"/>
    <xf numFmtId="0" fontId="31" fillId="6" borderId="32" xfId="0" applyFont="1" applyFill="1" applyBorder="1"/>
    <xf numFmtId="0" fontId="31" fillId="6" borderId="0" xfId="0" applyFont="1" applyFill="1"/>
    <xf numFmtId="22" fontId="1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4" borderId="26" xfId="0" applyFont="1" applyFill="1" applyBorder="1" applyAlignment="1">
      <alignment horizontal="center" wrapText="1"/>
    </xf>
    <xf numFmtId="0" fontId="22" fillId="4" borderId="27" xfId="0" applyFont="1" applyFill="1" applyBorder="1" applyAlignment="1">
      <alignment horizontal="center" wrapText="1"/>
    </xf>
    <xf numFmtId="0" fontId="22" fillId="4" borderId="28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7" fillId="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4" borderId="35" xfId="0" applyFont="1" applyFill="1" applyBorder="1" applyAlignment="1">
      <alignment horizontal="center"/>
    </xf>
    <xf numFmtId="0" fontId="30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4" borderId="26" xfId="0" applyFont="1" applyFill="1" applyBorder="1" applyAlignment="1">
      <alignment horizontal="center" wrapText="1"/>
    </xf>
    <xf numFmtId="0" fontId="35" fillId="4" borderId="27" xfId="0" applyFont="1" applyFill="1" applyBorder="1" applyAlignment="1">
      <alignment horizontal="center" wrapText="1"/>
    </xf>
    <xf numFmtId="0" fontId="35" fillId="4" borderId="28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36" fillId="4" borderId="0" xfId="0" applyFont="1" applyFill="1" applyAlignment="1">
      <alignment horizontal="center"/>
    </xf>
    <xf numFmtId="0" fontId="36" fillId="4" borderId="35" xfId="0" applyFont="1" applyFill="1" applyBorder="1" applyAlignment="1">
      <alignment horizontal="center"/>
    </xf>
    <xf numFmtId="0" fontId="30" fillId="5" borderId="3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0</xdr:rowOff>
    </xdr:from>
    <xdr:to>
      <xdr:col>6</xdr:col>
      <xdr:colOff>514350</xdr:colOff>
      <xdr:row>43</xdr:row>
      <xdr:rowOff>76200</xdr:rowOff>
    </xdr:to>
    <xdr:grpSp>
      <xdr:nvGrpSpPr>
        <xdr:cNvPr id="2" name="Group 7922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286000" y="8077200"/>
          <a:ext cx="2800350" cy="285750"/>
          <a:chOff x="0" y="0"/>
          <a:chExt cx="2800604" cy="286004"/>
        </a:xfrm>
      </xdr:grpSpPr>
      <xdr:sp macro="" textlink="">
        <xdr:nvSpPr>
          <xdr:cNvPr id="3" name="Shape 9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" name="Rectangle 10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" name="Shape 11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42</xdr:row>
      <xdr:rowOff>0</xdr:rowOff>
    </xdr:from>
    <xdr:to>
      <xdr:col>6</xdr:col>
      <xdr:colOff>513715</xdr:colOff>
      <xdr:row>43</xdr:row>
      <xdr:rowOff>76200</xdr:rowOff>
    </xdr:to>
    <xdr:grpSp>
      <xdr:nvGrpSpPr>
        <xdr:cNvPr id="6" name="Group 792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286000" y="8077200"/>
          <a:ext cx="2799715" cy="285750"/>
          <a:chOff x="0" y="0"/>
          <a:chExt cx="2800096" cy="286004"/>
        </a:xfrm>
      </xdr:grpSpPr>
      <xdr:sp macro="" textlink="">
        <xdr:nvSpPr>
          <xdr:cNvPr id="7" name="Shape 1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8" name="Rectangle 13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9" name="Shape 14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88</xdr:row>
      <xdr:rowOff>0</xdr:rowOff>
    </xdr:from>
    <xdr:to>
      <xdr:col>6</xdr:col>
      <xdr:colOff>514350</xdr:colOff>
      <xdr:row>89</xdr:row>
      <xdr:rowOff>76200</xdr:rowOff>
    </xdr:to>
    <xdr:grpSp>
      <xdr:nvGrpSpPr>
        <xdr:cNvPr id="10" name="Group 798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286000" y="16992600"/>
          <a:ext cx="2800350" cy="285750"/>
          <a:chOff x="0" y="0"/>
          <a:chExt cx="2800604" cy="286004"/>
        </a:xfrm>
      </xdr:grpSpPr>
      <xdr:sp macro="" textlink="">
        <xdr:nvSpPr>
          <xdr:cNvPr id="11" name="Shape 15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2" name="Rectangle 160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" name="Shape 16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88</xdr:row>
      <xdr:rowOff>0</xdr:rowOff>
    </xdr:from>
    <xdr:to>
      <xdr:col>6</xdr:col>
      <xdr:colOff>513715</xdr:colOff>
      <xdr:row>89</xdr:row>
      <xdr:rowOff>76200</xdr:rowOff>
    </xdr:to>
    <xdr:grpSp>
      <xdr:nvGrpSpPr>
        <xdr:cNvPr id="14" name="Group 7981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2286000" y="16992600"/>
          <a:ext cx="2799715" cy="285750"/>
          <a:chOff x="0" y="0"/>
          <a:chExt cx="2800096" cy="286004"/>
        </a:xfrm>
      </xdr:grpSpPr>
      <xdr:sp macro="" textlink="">
        <xdr:nvSpPr>
          <xdr:cNvPr id="15" name="Shape 162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6" name="Rectangle 163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7" name="Shape 164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366</xdr:row>
      <xdr:rowOff>0</xdr:rowOff>
    </xdr:from>
    <xdr:to>
      <xdr:col>6</xdr:col>
      <xdr:colOff>514350</xdr:colOff>
      <xdr:row>367</xdr:row>
      <xdr:rowOff>76200</xdr:rowOff>
    </xdr:to>
    <xdr:grpSp>
      <xdr:nvGrpSpPr>
        <xdr:cNvPr id="18" name="Group 8622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2286000" y="71085075"/>
          <a:ext cx="2800350" cy="285750"/>
          <a:chOff x="0" y="0"/>
          <a:chExt cx="2800604" cy="286004"/>
        </a:xfrm>
      </xdr:grpSpPr>
      <xdr:sp macro="" textlink="">
        <xdr:nvSpPr>
          <xdr:cNvPr id="19" name="Shape 1110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0" name="Rectangle 1111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" name="Shape 1112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366</xdr:row>
      <xdr:rowOff>0</xdr:rowOff>
    </xdr:from>
    <xdr:to>
      <xdr:col>6</xdr:col>
      <xdr:colOff>513715</xdr:colOff>
      <xdr:row>367</xdr:row>
      <xdr:rowOff>76200</xdr:rowOff>
    </xdr:to>
    <xdr:grpSp>
      <xdr:nvGrpSpPr>
        <xdr:cNvPr id="22" name="Group 8622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2286000" y="71085075"/>
          <a:ext cx="2799715" cy="285750"/>
          <a:chOff x="0" y="0"/>
          <a:chExt cx="2800096" cy="286004"/>
        </a:xfrm>
      </xdr:grpSpPr>
      <xdr:sp macro="" textlink="">
        <xdr:nvSpPr>
          <xdr:cNvPr id="23" name="Shape 1113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4" name="Rectangle 1114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5" name="Shape 111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557</xdr:row>
      <xdr:rowOff>0</xdr:rowOff>
    </xdr:from>
    <xdr:to>
      <xdr:col>6</xdr:col>
      <xdr:colOff>514350</xdr:colOff>
      <xdr:row>558</xdr:row>
      <xdr:rowOff>0</xdr:rowOff>
    </xdr:to>
    <xdr:grpSp>
      <xdr:nvGrpSpPr>
        <xdr:cNvPr id="26" name="Group 9094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2286000" y="108480225"/>
          <a:ext cx="2800350" cy="285750"/>
          <a:chOff x="0" y="0"/>
          <a:chExt cx="2800604" cy="286004"/>
        </a:xfrm>
      </xdr:grpSpPr>
      <xdr:sp macro="" textlink="">
        <xdr:nvSpPr>
          <xdr:cNvPr id="27" name="Shape 187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8" name="Rectangle 187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9" name="Shape 187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557</xdr:row>
      <xdr:rowOff>0</xdr:rowOff>
    </xdr:from>
    <xdr:to>
      <xdr:col>6</xdr:col>
      <xdr:colOff>513715</xdr:colOff>
      <xdr:row>558</xdr:row>
      <xdr:rowOff>0</xdr:rowOff>
    </xdr:to>
    <xdr:grpSp>
      <xdr:nvGrpSpPr>
        <xdr:cNvPr id="30" name="Group 9094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2286000" y="108480225"/>
          <a:ext cx="2799715" cy="285750"/>
          <a:chOff x="0" y="0"/>
          <a:chExt cx="2800096" cy="286004"/>
        </a:xfrm>
      </xdr:grpSpPr>
      <xdr:sp macro="" textlink="">
        <xdr:nvSpPr>
          <xdr:cNvPr id="31" name="Shape 1879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2" name="Rectangle 1880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" name="Shape 1881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585</xdr:row>
      <xdr:rowOff>0</xdr:rowOff>
    </xdr:from>
    <xdr:to>
      <xdr:col>6</xdr:col>
      <xdr:colOff>514350</xdr:colOff>
      <xdr:row>586</xdr:row>
      <xdr:rowOff>0</xdr:rowOff>
    </xdr:to>
    <xdr:grpSp>
      <xdr:nvGrpSpPr>
        <xdr:cNvPr id="34" name="Group 9118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2286000" y="126072900"/>
          <a:ext cx="2800350" cy="285750"/>
          <a:chOff x="0" y="0"/>
          <a:chExt cx="2800604" cy="286004"/>
        </a:xfrm>
      </xdr:grpSpPr>
      <xdr:sp macro="" textlink="">
        <xdr:nvSpPr>
          <xdr:cNvPr id="35" name="Shape 1910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6" name="Rectangle 1911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7" name="Shape 1912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585</xdr:row>
      <xdr:rowOff>0</xdr:rowOff>
    </xdr:from>
    <xdr:to>
      <xdr:col>6</xdr:col>
      <xdr:colOff>513715</xdr:colOff>
      <xdr:row>586</xdr:row>
      <xdr:rowOff>0</xdr:rowOff>
    </xdr:to>
    <xdr:grpSp>
      <xdr:nvGrpSpPr>
        <xdr:cNvPr id="38" name="Group 9118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2286000" y="126072900"/>
          <a:ext cx="2799715" cy="285750"/>
          <a:chOff x="0" y="0"/>
          <a:chExt cx="2800096" cy="286004"/>
        </a:xfrm>
      </xdr:grpSpPr>
      <xdr:sp macro="" textlink="">
        <xdr:nvSpPr>
          <xdr:cNvPr id="39" name="Shape 1913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0" name="Rectangle 1914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1" name="Shape 1915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744</xdr:row>
      <xdr:rowOff>0</xdr:rowOff>
    </xdr:from>
    <xdr:to>
      <xdr:col>6</xdr:col>
      <xdr:colOff>514350</xdr:colOff>
      <xdr:row>745</xdr:row>
      <xdr:rowOff>76200</xdr:rowOff>
    </xdr:to>
    <xdr:grpSp>
      <xdr:nvGrpSpPr>
        <xdr:cNvPr id="42" name="Group 912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2286000" y="156486225"/>
          <a:ext cx="2800350" cy="285750"/>
          <a:chOff x="0" y="0"/>
          <a:chExt cx="2800604" cy="286004"/>
        </a:xfrm>
      </xdr:grpSpPr>
      <xdr:sp macro="" textlink="">
        <xdr:nvSpPr>
          <xdr:cNvPr id="43" name="Shape 221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4" name="Rectangle 221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" name="Shape 221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744</xdr:row>
      <xdr:rowOff>0</xdr:rowOff>
    </xdr:from>
    <xdr:to>
      <xdr:col>6</xdr:col>
      <xdr:colOff>513715</xdr:colOff>
      <xdr:row>745</xdr:row>
      <xdr:rowOff>76200</xdr:rowOff>
    </xdr:to>
    <xdr:grpSp>
      <xdr:nvGrpSpPr>
        <xdr:cNvPr id="46" name="Group 9124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pSpPr/>
      </xdr:nvGrpSpPr>
      <xdr:grpSpPr>
        <a:xfrm>
          <a:off x="2286000" y="156486225"/>
          <a:ext cx="2799715" cy="285750"/>
          <a:chOff x="0" y="0"/>
          <a:chExt cx="2800096" cy="286004"/>
        </a:xfrm>
      </xdr:grpSpPr>
      <xdr:sp macro="" textlink="">
        <xdr:nvSpPr>
          <xdr:cNvPr id="47" name="Shape 2215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8" name="Rectangle 2216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9" name="Shape 2217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758</xdr:row>
      <xdr:rowOff>0</xdr:rowOff>
    </xdr:from>
    <xdr:to>
      <xdr:col>6</xdr:col>
      <xdr:colOff>514350</xdr:colOff>
      <xdr:row>759</xdr:row>
      <xdr:rowOff>76200</xdr:rowOff>
    </xdr:to>
    <xdr:grpSp>
      <xdr:nvGrpSpPr>
        <xdr:cNvPr id="50" name="Group 9133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2286000" y="159267525"/>
          <a:ext cx="2800350" cy="285750"/>
          <a:chOff x="0" y="0"/>
          <a:chExt cx="2800604" cy="286004"/>
        </a:xfrm>
      </xdr:grpSpPr>
      <xdr:sp macro="" textlink="">
        <xdr:nvSpPr>
          <xdr:cNvPr id="51" name="Shape 2246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2" name="Rectangle 2247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3" name="Shape 2248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758</xdr:row>
      <xdr:rowOff>0</xdr:rowOff>
    </xdr:from>
    <xdr:to>
      <xdr:col>6</xdr:col>
      <xdr:colOff>513715</xdr:colOff>
      <xdr:row>759</xdr:row>
      <xdr:rowOff>76200</xdr:rowOff>
    </xdr:to>
    <xdr:grpSp>
      <xdr:nvGrpSpPr>
        <xdr:cNvPr id="54" name="Group 9133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2286000" y="159267525"/>
          <a:ext cx="2799715" cy="285750"/>
          <a:chOff x="0" y="0"/>
          <a:chExt cx="2800096" cy="286004"/>
        </a:xfrm>
      </xdr:grpSpPr>
      <xdr:sp macro="" textlink="">
        <xdr:nvSpPr>
          <xdr:cNvPr id="55" name="Shape 2249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6" name="Rectangle 2250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7" name="Shape 2251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794</xdr:row>
      <xdr:rowOff>0</xdr:rowOff>
    </xdr:from>
    <xdr:to>
      <xdr:col>6</xdr:col>
      <xdr:colOff>514350</xdr:colOff>
      <xdr:row>795</xdr:row>
      <xdr:rowOff>76200</xdr:rowOff>
    </xdr:to>
    <xdr:grpSp>
      <xdr:nvGrpSpPr>
        <xdr:cNvPr id="58" name="Group 9185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/>
      </xdr:nvGrpSpPr>
      <xdr:grpSpPr>
        <a:xfrm>
          <a:off x="2286000" y="166973250"/>
          <a:ext cx="2800350" cy="285750"/>
          <a:chOff x="0" y="0"/>
          <a:chExt cx="2800604" cy="286004"/>
        </a:xfrm>
      </xdr:grpSpPr>
      <xdr:sp macro="" textlink="">
        <xdr:nvSpPr>
          <xdr:cNvPr id="59" name="Shape 2297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60" name="Rectangle 2298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61" name="Shape 2299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794</xdr:row>
      <xdr:rowOff>0</xdr:rowOff>
    </xdr:from>
    <xdr:to>
      <xdr:col>6</xdr:col>
      <xdr:colOff>513715</xdr:colOff>
      <xdr:row>795</xdr:row>
      <xdr:rowOff>76200</xdr:rowOff>
    </xdr:to>
    <xdr:grpSp>
      <xdr:nvGrpSpPr>
        <xdr:cNvPr id="62" name="Group 9185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2286000" y="166973250"/>
          <a:ext cx="2799715" cy="285750"/>
          <a:chOff x="0" y="0"/>
          <a:chExt cx="2800096" cy="286004"/>
        </a:xfrm>
      </xdr:grpSpPr>
      <xdr:sp macro="" textlink="">
        <xdr:nvSpPr>
          <xdr:cNvPr id="63" name="Shape 2300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64" name="Rectangle 2301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65" name="Shape 2302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842</xdr:row>
      <xdr:rowOff>0</xdr:rowOff>
    </xdr:from>
    <xdr:to>
      <xdr:col>6</xdr:col>
      <xdr:colOff>514350</xdr:colOff>
      <xdr:row>843</xdr:row>
      <xdr:rowOff>76200</xdr:rowOff>
    </xdr:to>
    <xdr:grpSp>
      <xdr:nvGrpSpPr>
        <xdr:cNvPr id="66" name="Group 9248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pSpPr/>
      </xdr:nvGrpSpPr>
      <xdr:grpSpPr>
        <a:xfrm>
          <a:off x="2286000" y="176279175"/>
          <a:ext cx="2800350" cy="285750"/>
          <a:chOff x="0" y="0"/>
          <a:chExt cx="2800604" cy="286004"/>
        </a:xfrm>
      </xdr:grpSpPr>
      <xdr:sp macro="" textlink="">
        <xdr:nvSpPr>
          <xdr:cNvPr id="67" name="Shape 2448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68" name="Rectangle 2449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69" name="Shape 2450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842</xdr:row>
      <xdr:rowOff>0</xdr:rowOff>
    </xdr:from>
    <xdr:to>
      <xdr:col>6</xdr:col>
      <xdr:colOff>513715</xdr:colOff>
      <xdr:row>843</xdr:row>
      <xdr:rowOff>76200</xdr:rowOff>
    </xdr:to>
    <xdr:grpSp>
      <xdr:nvGrpSpPr>
        <xdr:cNvPr id="70" name="Group 9248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GrpSpPr/>
      </xdr:nvGrpSpPr>
      <xdr:grpSpPr>
        <a:xfrm>
          <a:off x="2286000" y="176279175"/>
          <a:ext cx="2799715" cy="285750"/>
          <a:chOff x="0" y="0"/>
          <a:chExt cx="2800096" cy="286004"/>
        </a:xfrm>
      </xdr:grpSpPr>
      <xdr:sp macro="" textlink="">
        <xdr:nvSpPr>
          <xdr:cNvPr id="71" name="Shape 2451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72" name="Rectangle 2452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73" name="Shape 2453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889</xdr:row>
      <xdr:rowOff>0</xdr:rowOff>
    </xdr:from>
    <xdr:to>
      <xdr:col>6</xdr:col>
      <xdr:colOff>514350</xdr:colOff>
      <xdr:row>890</xdr:row>
      <xdr:rowOff>76200</xdr:rowOff>
    </xdr:to>
    <xdr:grpSp>
      <xdr:nvGrpSpPr>
        <xdr:cNvPr id="74" name="Group 9308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2286000" y="185385075"/>
          <a:ext cx="2800350" cy="285750"/>
          <a:chOff x="0" y="0"/>
          <a:chExt cx="2800604" cy="286004"/>
        </a:xfrm>
      </xdr:grpSpPr>
      <xdr:sp macro="" textlink="">
        <xdr:nvSpPr>
          <xdr:cNvPr id="75" name="Shape 2598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76" name="Rectangle 2599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77" name="Shape 2600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889</xdr:row>
      <xdr:rowOff>0</xdr:rowOff>
    </xdr:from>
    <xdr:to>
      <xdr:col>6</xdr:col>
      <xdr:colOff>513715</xdr:colOff>
      <xdr:row>890</xdr:row>
      <xdr:rowOff>76200</xdr:rowOff>
    </xdr:to>
    <xdr:grpSp>
      <xdr:nvGrpSpPr>
        <xdr:cNvPr id="78" name="Group 9308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GrpSpPr/>
      </xdr:nvGrpSpPr>
      <xdr:grpSpPr>
        <a:xfrm>
          <a:off x="2286000" y="185385075"/>
          <a:ext cx="2799715" cy="285750"/>
          <a:chOff x="0" y="0"/>
          <a:chExt cx="2800096" cy="286004"/>
        </a:xfrm>
      </xdr:grpSpPr>
      <xdr:sp macro="" textlink="">
        <xdr:nvSpPr>
          <xdr:cNvPr id="79" name="Shape 2601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80" name="Rectangle 2602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1" name="Shape 2603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1070</xdr:row>
      <xdr:rowOff>0</xdr:rowOff>
    </xdr:from>
    <xdr:to>
      <xdr:col>6</xdr:col>
      <xdr:colOff>514350</xdr:colOff>
      <xdr:row>1071</xdr:row>
      <xdr:rowOff>76200</xdr:rowOff>
    </xdr:to>
    <xdr:grpSp>
      <xdr:nvGrpSpPr>
        <xdr:cNvPr id="82" name="Group 969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GrpSpPr/>
      </xdr:nvGrpSpPr>
      <xdr:grpSpPr>
        <a:xfrm>
          <a:off x="2286000" y="220370400"/>
          <a:ext cx="2800350" cy="285750"/>
          <a:chOff x="0" y="0"/>
          <a:chExt cx="2800604" cy="286004"/>
        </a:xfrm>
      </xdr:grpSpPr>
      <xdr:sp macro="" textlink="">
        <xdr:nvSpPr>
          <xdr:cNvPr id="83" name="Shape 3251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84" name="Rectangle 3252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5" name="Shape 3253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1070</xdr:row>
      <xdr:rowOff>0</xdr:rowOff>
    </xdr:from>
    <xdr:to>
      <xdr:col>6</xdr:col>
      <xdr:colOff>513715</xdr:colOff>
      <xdr:row>1071</xdr:row>
      <xdr:rowOff>76200</xdr:rowOff>
    </xdr:to>
    <xdr:grpSp>
      <xdr:nvGrpSpPr>
        <xdr:cNvPr id="86" name="Group 9693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2286000" y="220370400"/>
          <a:ext cx="2799715" cy="285750"/>
          <a:chOff x="0" y="0"/>
          <a:chExt cx="2800096" cy="286004"/>
        </a:xfrm>
      </xdr:grpSpPr>
      <xdr:sp macro="" textlink="">
        <xdr:nvSpPr>
          <xdr:cNvPr id="87" name="Shape 3254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88" name="Rectangle 3255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9" name="Shape 3256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1106</xdr:row>
      <xdr:rowOff>0</xdr:rowOff>
    </xdr:from>
    <xdr:to>
      <xdr:col>6</xdr:col>
      <xdr:colOff>514350</xdr:colOff>
      <xdr:row>1107</xdr:row>
      <xdr:rowOff>76200</xdr:rowOff>
    </xdr:to>
    <xdr:grpSp>
      <xdr:nvGrpSpPr>
        <xdr:cNvPr id="90" name="Group 9745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GrpSpPr/>
      </xdr:nvGrpSpPr>
      <xdr:grpSpPr>
        <a:xfrm>
          <a:off x="2286000" y="227314125"/>
          <a:ext cx="2800350" cy="285750"/>
          <a:chOff x="0" y="0"/>
          <a:chExt cx="2800604" cy="286004"/>
        </a:xfrm>
      </xdr:grpSpPr>
      <xdr:sp macro="" textlink="">
        <xdr:nvSpPr>
          <xdr:cNvPr id="91" name="Shape 3347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92" name="Rectangle 3348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93" name="Shape 3349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1106</xdr:row>
      <xdr:rowOff>0</xdr:rowOff>
    </xdr:from>
    <xdr:to>
      <xdr:col>6</xdr:col>
      <xdr:colOff>513715</xdr:colOff>
      <xdr:row>1107</xdr:row>
      <xdr:rowOff>76200</xdr:rowOff>
    </xdr:to>
    <xdr:grpSp>
      <xdr:nvGrpSpPr>
        <xdr:cNvPr id="94" name="Group 9745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GrpSpPr/>
      </xdr:nvGrpSpPr>
      <xdr:grpSpPr>
        <a:xfrm>
          <a:off x="2286000" y="227314125"/>
          <a:ext cx="2799715" cy="285750"/>
          <a:chOff x="0" y="0"/>
          <a:chExt cx="2800096" cy="286004"/>
        </a:xfrm>
      </xdr:grpSpPr>
      <xdr:sp macro="" textlink="">
        <xdr:nvSpPr>
          <xdr:cNvPr id="95" name="Shape 3350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96" name="Rectangle 3351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97" name="Shape 3352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1153</xdr:row>
      <xdr:rowOff>0</xdr:rowOff>
    </xdr:from>
    <xdr:to>
      <xdr:col>6</xdr:col>
      <xdr:colOff>514350</xdr:colOff>
      <xdr:row>1154</xdr:row>
      <xdr:rowOff>76200</xdr:rowOff>
    </xdr:to>
    <xdr:grpSp>
      <xdr:nvGrpSpPr>
        <xdr:cNvPr id="98" name="Group 9804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GrpSpPr/>
      </xdr:nvGrpSpPr>
      <xdr:grpSpPr>
        <a:xfrm>
          <a:off x="2286000" y="236420025"/>
          <a:ext cx="2800350" cy="285750"/>
          <a:chOff x="0" y="0"/>
          <a:chExt cx="2800604" cy="286004"/>
        </a:xfrm>
      </xdr:grpSpPr>
      <xdr:sp macro="" textlink="">
        <xdr:nvSpPr>
          <xdr:cNvPr id="99" name="Shape 3497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00" name="Rectangle 3498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1" name="Shape 3499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1153</xdr:row>
      <xdr:rowOff>0</xdr:rowOff>
    </xdr:from>
    <xdr:to>
      <xdr:col>6</xdr:col>
      <xdr:colOff>513715</xdr:colOff>
      <xdr:row>1154</xdr:row>
      <xdr:rowOff>76200</xdr:rowOff>
    </xdr:to>
    <xdr:grpSp>
      <xdr:nvGrpSpPr>
        <xdr:cNvPr id="102" name="Group 980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GrpSpPr/>
      </xdr:nvGrpSpPr>
      <xdr:grpSpPr>
        <a:xfrm>
          <a:off x="2286000" y="236420025"/>
          <a:ext cx="2799715" cy="285750"/>
          <a:chOff x="0" y="0"/>
          <a:chExt cx="2800096" cy="286004"/>
        </a:xfrm>
      </xdr:grpSpPr>
      <xdr:sp macro="" textlink="">
        <xdr:nvSpPr>
          <xdr:cNvPr id="103" name="Shape 3500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04" name="Rectangle 3501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5" name="Shape 3502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1298</xdr:row>
      <xdr:rowOff>0</xdr:rowOff>
    </xdr:from>
    <xdr:to>
      <xdr:col>6</xdr:col>
      <xdr:colOff>514350</xdr:colOff>
      <xdr:row>1299</xdr:row>
      <xdr:rowOff>76200</xdr:rowOff>
    </xdr:to>
    <xdr:grpSp>
      <xdr:nvGrpSpPr>
        <xdr:cNvPr id="106" name="Group 10102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GrpSpPr/>
      </xdr:nvGrpSpPr>
      <xdr:grpSpPr>
        <a:xfrm>
          <a:off x="2286000" y="264452100"/>
          <a:ext cx="2800350" cy="285750"/>
          <a:chOff x="0" y="0"/>
          <a:chExt cx="2800604" cy="286004"/>
        </a:xfrm>
      </xdr:grpSpPr>
      <xdr:sp macro="" textlink="">
        <xdr:nvSpPr>
          <xdr:cNvPr id="107" name="Shape 4034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08" name="Rectangle 4035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9" name="Shape 4036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1298</xdr:row>
      <xdr:rowOff>0</xdr:rowOff>
    </xdr:from>
    <xdr:to>
      <xdr:col>6</xdr:col>
      <xdr:colOff>513715</xdr:colOff>
      <xdr:row>1299</xdr:row>
      <xdr:rowOff>76200</xdr:rowOff>
    </xdr:to>
    <xdr:grpSp>
      <xdr:nvGrpSpPr>
        <xdr:cNvPr id="110" name="Group 10102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GrpSpPr/>
      </xdr:nvGrpSpPr>
      <xdr:grpSpPr>
        <a:xfrm>
          <a:off x="2286000" y="264452100"/>
          <a:ext cx="2799715" cy="285750"/>
          <a:chOff x="0" y="0"/>
          <a:chExt cx="2800096" cy="286004"/>
        </a:xfrm>
      </xdr:grpSpPr>
      <xdr:sp macro="" textlink="">
        <xdr:nvSpPr>
          <xdr:cNvPr id="111" name="Shape 4037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12" name="Rectangle 4038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3" name="Shape 4039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1361</xdr:row>
      <xdr:rowOff>0</xdr:rowOff>
    </xdr:from>
    <xdr:to>
      <xdr:col>6</xdr:col>
      <xdr:colOff>514350</xdr:colOff>
      <xdr:row>1362</xdr:row>
      <xdr:rowOff>76200</xdr:rowOff>
    </xdr:to>
    <xdr:grpSp>
      <xdr:nvGrpSpPr>
        <xdr:cNvPr id="114" name="Group 102104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GrpSpPr/>
      </xdr:nvGrpSpPr>
      <xdr:grpSpPr>
        <a:xfrm>
          <a:off x="2286000" y="276625050"/>
          <a:ext cx="2800350" cy="285750"/>
          <a:chOff x="0" y="0"/>
          <a:chExt cx="2800604" cy="286004"/>
        </a:xfrm>
      </xdr:grpSpPr>
      <xdr:sp macro="" textlink="">
        <xdr:nvSpPr>
          <xdr:cNvPr id="115" name="Shape 4282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16" name="Rectangle 4283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7" name="Shape 4284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1361</xdr:row>
      <xdr:rowOff>0</xdr:rowOff>
    </xdr:from>
    <xdr:to>
      <xdr:col>6</xdr:col>
      <xdr:colOff>513715</xdr:colOff>
      <xdr:row>1362</xdr:row>
      <xdr:rowOff>76200</xdr:rowOff>
    </xdr:to>
    <xdr:grpSp>
      <xdr:nvGrpSpPr>
        <xdr:cNvPr id="118" name="Group 10210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GrpSpPr/>
      </xdr:nvGrpSpPr>
      <xdr:grpSpPr>
        <a:xfrm>
          <a:off x="2286000" y="276625050"/>
          <a:ext cx="2799715" cy="285750"/>
          <a:chOff x="0" y="0"/>
          <a:chExt cx="2800096" cy="286004"/>
        </a:xfrm>
      </xdr:grpSpPr>
      <xdr:sp macro="" textlink="">
        <xdr:nvSpPr>
          <xdr:cNvPr id="119" name="Shape 4285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20" name="Rectangle 4286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1" name="Shape 4287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1405</xdr:row>
      <xdr:rowOff>0</xdr:rowOff>
    </xdr:from>
    <xdr:to>
      <xdr:col>6</xdr:col>
      <xdr:colOff>514350</xdr:colOff>
      <xdr:row>1406</xdr:row>
      <xdr:rowOff>76200</xdr:rowOff>
    </xdr:to>
    <xdr:grpSp>
      <xdr:nvGrpSpPr>
        <xdr:cNvPr id="122" name="Group 102857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GrpSpPr/>
      </xdr:nvGrpSpPr>
      <xdr:grpSpPr>
        <a:xfrm>
          <a:off x="2286000" y="287816925"/>
          <a:ext cx="2800350" cy="285750"/>
          <a:chOff x="0" y="0"/>
          <a:chExt cx="2800604" cy="286004"/>
        </a:xfrm>
      </xdr:grpSpPr>
      <xdr:sp macro="" textlink="">
        <xdr:nvSpPr>
          <xdr:cNvPr id="123" name="Shape 4328">
            <a:extLst>
              <a:ext uri="{FF2B5EF4-FFF2-40B4-BE49-F238E27FC236}">
                <a16:creationId xmlns:a16="http://schemas.microsoft.com/office/drawing/2014/main" id="{00000000-0008-0000-0100-00007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24" name="Rectangle 4329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5" name="Shape 4330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1405</xdr:row>
      <xdr:rowOff>0</xdr:rowOff>
    </xdr:from>
    <xdr:to>
      <xdr:col>6</xdr:col>
      <xdr:colOff>513715</xdr:colOff>
      <xdr:row>1406</xdr:row>
      <xdr:rowOff>76200</xdr:rowOff>
    </xdr:to>
    <xdr:grpSp>
      <xdr:nvGrpSpPr>
        <xdr:cNvPr id="126" name="Group 102856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GrpSpPr/>
      </xdr:nvGrpSpPr>
      <xdr:grpSpPr>
        <a:xfrm>
          <a:off x="2286000" y="287816925"/>
          <a:ext cx="2799715" cy="285750"/>
          <a:chOff x="0" y="0"/>
          <a:chExt cx="2800096" cy="286004"/>
        </a:xfrm>
      </xdr:grpSpPr>
      <xdr:sp macro="" textlink="">
        <xdr:nvSpPr>
          <xdr:cNvPr id="127" name="Shape 4331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28" name="Rectangle 4332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9" name="Shape 4333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1417</xdr:row>
      <xdr:rowOff>0</xdr:rowOff>
    </xdr:from>
    <xdr:to>
      <xdr:col>6</xdr:col>
      <xdr:colOff>514350</xdr:colOff>
      <xdr:row>1418</xdr:row>
      <xdr:rowOff>76200</xdr:rowOff>
    </xdr:to>
    <xdr:grpSp>
      <xdr:nvGrpSpPr>
        <xdr:cNvPr id="130" name="Group 10294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2286000" y="290198175"/>
          <a:ext cx="2800350" cy="285750"/>
          <a:chOff x="0" y="0"/>
          <a:chExt cx="2800604" cy="286004"/>
        </a:xfrm>
      </xdr:grpSpPr>
      <xdr:sp macro="" textlink="">
        <xdr:nvSpPr>
          <xdr:cNvPr id="131" name="Shape 4469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32" name="Rectangle 4470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3" name="Shape 4471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1417</xdr:row>
      <xdr:rowOff>0</xdr:rowOff>
    </xdr:from>
    <xdr:to>
      <xdr:col>6</xdr:col>
      <xdr:colOff>513715</xdr:colOff>
      <xdr:row>1418</xdr:row>
      <xdr:rowOff>76200</xdr:rowOff>
    </xdr:to>
    <xdr:grpSp>
      <xdr:nvGrpSpPr>
        <xdr:cNvPr id="134" name="Group 10294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GrpSpPr/>
      </xdr:nvGrpSpPr>
      <xdr:grpSpPr>
        <a:xfrm>
          <a:off x="2286000" y="290198175"/>
          <a:ext cx="2799715" cy="285750"/>
          <a:chOff x="0" y="0"/>
          <a:chExt cx="2800096" cy="286004"/>
        </a:xfrm>
      </xdr:grpSpPr>
      <xdr:sp macro="" textlink="">
        <xdr:nvSpPr>
          <xdr:cNvPr id="135" name="Shape 4472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36" name="Rectangle 4473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7" name="Shape 4474">
            <a:extLst>
              <a:ext uri="{FF2B5EF4-FFF2-40B4-BE49-F238E27FC236}">
                <a16:creationId xmlns:a16="http://schemas.microsoft.com/office/drawing/2014/main" id="{00000000-0008-0000-0100-00008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1453</xdr:row>
      <xdr:rowOff>0</xdr:rowOff>
    </xdr:from>
    <xdr:to>
      <xdr:col>6</xdr:col>
      <xdr:colOff>514350</xdr:colOff>
      <xdr:row>1454</xdr:row>
      <xdr:rowOff>76200</xdr:rowOff>
    </xdr:to>
    <xdr:grpSp>
      <xdr:nvGrpSpPr>
        <xdr:cNvPr id="138" name="Group 103464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GrpSpPr/>
      </xdr:nvGrpSpPr>
      <xdr:grpSpPr>
        <a:xfrm>
          <a:off x="2286000" y="298332525"/>
          <a:ext cx="2800350" cy="285750"/>
          <a:chOff x="0" y="0"/>
          <a:chExt cx="2800604" cy="286004"/>
        </a:xfrm>
      </xdr:grpSpPr>
      <xdr:sp macro="" textlink="">
        <xdr:nvSpPr>
          <xdr:cNvPr id="139" name="Shape 4510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40" name="Rectangle 4511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1" name="Shape 4512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1453</xdr:row>
      <xdr:rowOff>0</xdr:rowOff>
    </xdr:from>
    <xdr:to>
      <xdr:col>6</xdr:col>
      <xdr:colOff>513715</xdr:colOff>
      <xdr:row>1454</xdr:row>
      <xdr:rowOff>76200</xdr:rowOff>
    </xdr:to>
    <xdr:grpSp>
      <xdr:nvGrpSpPr>
        <xdr:cNvPr id="142" name="Group 10346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GrpSpPr/>
      </xdr:nvGrpSpPr>
      <xdr:grpSpPr>
        <a:xfrm>
          <a:off x="2286000" y="298332525"/>
          <a:ext cx="2799715" cy="285750"/>
          <a:chOff x="0" y="0"/>
          <a:chExt cx="2800096" cy="286004"/>
        </a:xfrm>
      </xdr:grpSpPr>
      <xdr:sp macro="" textlink="">
        <xdr:nvSpPr>
          <xdr:cNvPr id="143" name="Shape 4513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44" name="Rectangle 4514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5" name="Shape 4515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1501</xdr:row>
      <xdr:rowOff>0</xdr:rowOff>
    </xdr:from>
    <xdr:to>
      <xdr:col>6</xdr:col>
      <xdr:colOff>514350</xdr:colOff>
      <xdr:row>1502</xdr:row>
      <xdr:rowOff>76200</xdr:rowOff>
    </xdr:to>
    <xdr:grpSp>
      <xdr:nvGrpSpPr>
        <xdr:cNvPr id="146" name="Group 10409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GrpSpPr/>
      </xdr:nvGrpSpPr>
      <xdr:grpSpPr>
        <a:xfrm>
          <a:off x="2286000" y="307638450"/>
          <a:ext cx="2800350" cy="285750"/>
          <a:chOff x="0" y="0"/>
          <a:chExt cx="2800604" cy="286004"/>
        </a:xfrm>
      </xdr:grpSpPr>
      <xdr:sp macro="" textlink="">
        <xdr:nvSpPr>
          <xdr:cNvPr id="147" name="Shape 4661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48" name="Rectangle 4662">
            <a:extLst>
              <a:ext uri="{FF2B5EF4-FFF2-40B4-BE49-F238E27FC236}">
                <a16:creationId xmlns:a16="http://schemas.microsoft.com/office/drawing/2014/main" id="{00000000-0008-0000-0100-00009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49" name="Shape 4663">
            <a:extLst>
              <a:ext uri="{FF2B5EF4-FFF2-40B4-BE49-F238E27FC236}">
                <a16:creationId xmlns:a16="http://schemas.microsoft.com/office/drawing/2014/main" id="{00000000-0008-0000-0100-00009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1501</xdr:row>
      <xdr:rowOff>0</xdr:rowOff>
    </xdr:from>
    <xdr:to>
      <xdr:col>6</xdr:col>
      <xdr:colOff>513715</xdr:colOff>
      <xdr:row>1502</xdr:row>
      <xdr:rowOff>76200</xdr:rowOff>
    </xdr:to>
    <xdr:grpSp>
      <xdr:nvGrpSpPr>
        <xdr:cNvPr id="150" name="Group 10409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GrpSpPr/>
      </xdr:nvGrpSpPr>
      <xdr:grpSpPr>
        <a:xfrm>
          <a:off x="2286000" y="307638450"/>
          <a:ext cx="2799715" cy="285750"/>
          <a:chOff x="0" y="0"/>
          <a:chExt cx="2800096" cy="286004"/>
        </a:xfrm>
      </xdr:grpSpPr>
      <xdr:sp macro="" textlink="">
        <xdr:nvSpPr>
          <xdr:cNvPr id="151" name="Shape 4664">
            <a:extLst>
              <a:ext uri="{FF2B5EF4-FFF2-40B4-BE49-F238E27FC236}">
                <a16:creationId xmlns:a16="http://schemas.microsoft.com/office/drawing/2014/main" id="{00000000-0008-0000-0100-00009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52" name="Rectangle 4665">
            <a:extLst>
              <a:ext uri="{FF2B5EF4-FFF2-40B4-BE49-F238E27FC236}">
                <a16:creationId xmlns:a16="http://schemas.microsoft.com/office/drawing/2014/main" id="{00000000-0008-0000-0100-00009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53" name="Shape 4666">
            <a:extLst>
              <a:ext uri="{FF2B5EF4-FFF2-40B4-BE49-F238E27FC236}">
                <a16:creationId xmlns:a16="http://schemas.microsoft.com/office/drawing/2014/main" id="{00000000-0008-0000-0100-00009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1548</xdr:row>
      <xdr:rowOff>0</xdr:rowOff>
    </xdr:from>
    <xdr:to>
      <xdr:col>6</xdr:col>
      <xdr:colOff>514350</xdr:colOff>
      <xdr:row>1549</xdr:row>
      <xdr:rowOff>76200</xdr:rowOff>
    </xdr:to>
    <xdr:grpSp>
      <xdr:nvGrpSpPr>
        <xdr:cNvPr id="154" name="Group 10469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GrpSpPr/>
      </xdr:nvGrpSpPr>
      <xdr:grpSpPr>
        <a:xfrm>
          <a:off x="2286000" y="316744350"/>
          <a:ext cx="2800350" cy="285750"/>
          <a:chOff x="0" y="0"/>
          <a:chExt cx="2800604" cy="286004"/>
        </a:xfrm>
      </xdr:grpSpPr>
      <xdr:sp macro="" textlink="">
        <xdr:nvSpPr>
          <xdr:cNvPr id="155" name="Shape 4811">
            <a:extLst>
              <a:ext uri="{FF2B5EF4-FFF2-40B4-BE49-F238E27FC236}">
                <a16:creationId xmlns:a16="http://schemas.microsoft.com/office/drawing/2014/main" id="{00000000-0008-0000-0100-00009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56" name="Rectangle 4812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57" name="Shape 4813">
            <a:extLst>
              <a:ext uri="{FF2B5EF4-FFF2-40B4-BE49-F238E27FC236}">
                <a16:creationId xmlns:a16="http://schemas.microsoft.com/office/drawing/2014/main" id="{00000000-0008-0000-0100-00009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1548</xdr:row>
      <xdr:rowOff>0</xdr:rowOff>
    </xdr:from>
    <xdr:to>
      <xdr:col>6</xdr:col>
      <xdr:colOff>513715</xdr:colOff>
      <xdr:row>1549</xdr:row>
      <xdr:rowOff>76200</xdr:rowOff>
    </xdr:to>
    <xdr:grpSp>
      <xdr:nvGrpSpPr>
        <xdr:cNvPr id="158" name="Group 10469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GrpSpPr/>
      </xdr:nvGrpSpPr>
      <xdr:grpSpPr>
        <a:xfrm>
          <a:off x="2286000" y="316744350"/>
          <a:ext cx="2799715" cy="285750"/>
          <a:chOff x="0" y="0"/>
          <a:chExt cx="2800096" cy="286004"/>
        </a:xfrm>
      </xdr:grpSpPr>
      <xdr:sp macro="" textlink="">
        <xdr:nvSpPr>
          <xdr:cNvPr id="159" name="Shape 4814">
            <a:extLst>
              <a:ext uri="{FF2B5EF4-FFF2-40B4-BE49-F238E27FC236}">
                <a16:creationId xmlns:a16="http://schemas.microsoft.com/office/drawing/2014/main" id="{00000000-0008-0000-0100-00009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60" name="Rectangle 4815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61" name="Shape 4816">
            <a:extLst>
              <a:ext uri="{FF2B5EF4-FFF2-40B4-BE49-F238E27FC236}">
                <a16:creationId xmlns:a16="http://schemas.microsoft.com/office/drawing/2014/main" id="{00000000-0008-0000-0100-0000A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1594</xdr:row>
      <xdr:rowOff>0</xdr:rowOff>
    </xdr:from>
    <xdr:to>
      <xdr:col>6</xdr:col>
      <xdr:colOff>514350</xdr:colOff>
      <xdr:row>1595</xdr:row>
      <xdr:rowOff>76200</xdr:rowOff>
    </xdr:to>
    <xdr:grpSp>
      <xdr:nvGrpSpPr>
        <xdr:cNvPr id="162" name="Group 105285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GrpSpPr/>
      </xdr:nvGrpSpPr>
      <xdr:grpSpPr>
        <a:xfrm>
          <a:off x="2286000" y="325659750"/>
          <a:ext cx="2800350" cy="285750"/>
          <a:chOff x="0" y="0"/>
          <a:chExt cx="2800604" cy="286004"/>
        </a:xfrm>
      </xdr:grpSpPr>
      <xdr:sp macro="" textlink="">
        <xdr:nvSpPr>
          <xdr:cNvPr id="163" name="Shape 4961">
            <a:extLst>
              <a:ext uri="{FF2B5EF4-FFF2-40B4-BE49-F238E27FC236}">
                <a16:creationId xmlns:a16="http://schemas.microsoft.com/office/drawing/2014/main" id="{00000000-0008-0000-0100-0000A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64" name="Rectangle 4962">
            <a:extLst>
              <a:ext uri="{FF2B5EF4-FFF2-40B4-BE49-F238E27FC236}">
                <a16:creationId xmlns:a16="http://schemas.microsoft.com/office/drawing/2014/main" id="{00000000-0008-0000-0100-0000A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65" name="Shape 4963">
            <a:extLst>
              <a:ext uri="{FF2B5EF4-FFF2-40B4-BE49-F238E27FC236}">
                <a16:creationId xmlns:a16="http://schemas.microsoft.com/office/drawing/2014/main" id="{00000000-0008-0000-0100-0000A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1594</xdr:row>
      <xdr:rowOff>0</xdr:rowOff>
    </xdr:from>
    <xdr:to>
      <xdr:col>6</xdr:col>
      <xdr:colOff>513715</xdr:colOff>
      <xdr:row>1595</xdr:row>
      <xdr:rowOff>76200</xdr:rowOff>
    </xdr:to>
    <xdr:grpSp>
      <xdr:nvGrpSpPr>
        <xdr:cNvPr id="166" name="Group 105284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GrpSpPr/>
      </xdr:nvGrpSpPr>
      <xdr:grpSpPr>
        <a:xfrm>
          <a:off x="2286000" y="325659750"/>
          <a:ext cx="2799715" cy="285750"/>
          <a:chOff x="0" y="0"/>
          <a:chExt cx="2800096" cy="286004"/>
        </a:xfrm>
      </xdr:grpSpPr>
      <xdr:sp macro="" textlink="">
        <xdr:nvSpPr>
          <xdr:cNvPr id="167" name="Shape 4964">
            <a:extLst>
              <a:ext uri="{FF2B5EF4-FFF2-40B4-BE49-F238E27FC236}">
                <a16:creationId xmlns:a16="http://schemas.microsoft.com/office/drawing/2014/main" id="{00000000-0008-0000-0100-0000A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68" name="Rectangle 4965">
            <a:extLst>
              <a:ext uri="{FF2B5EF4-FFF2-40B4-BE49-F238E27FC236}">
                <a16:creationId xmlns:a16="http://schemas.microsoft.com/office/drawing/2014/main" id="{00000000-0008-0000-0100-0000A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69" name="Shape 4966">
            <a:extLst>
              <a:ext uri="{FF2B5EF4-FFF2-40B4-BE49-F238E27FC236}">
                <a16:creationId xmlns:a16="http://schemas.microsoft.com/office/drawing/2014/main" id="{00000000-0008-0000-0100-0000A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1640</xdr:row>
      <xdr:rowOff>0</xdr:rowOff>
    </xdr:from>
    <xdr:to>
      <xdr:col>6</xdr:col>
      <xdr:colOff>514350</xdr:colOff>
      <xdr:row>1641</xdr:row>
      <xdr:rowOff>76200</xdr:rowOff>
    </xdr:to>
    <xdr:grpSp>
      <xdr:nvGrpSpPr>
        <xdr:cNvPr id="170" name="Group 105877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GrpSpPr/>
      </xdr:nvGrpSpPr>
      <xdr:grpSpPr>
        <a:xfrm>
          <a:off x="2286000" y="334575150"/>
          <a:ext cx="2800350" cy="285750"/>
          <a:chOff x="0" y="0"/>
          <a:chExt cx="2800604" cy="286004"/>
        </a:xfrm>
      </xdr:grpSpPr>
      <xdr:sp macro="" textlink="">
        <xdr:nvSpPr>
          <xdr:cNvPr id="171" name="Shape 5112">
            <a:extLst>
              <a:ext uri="{FF2B5EF4-FFF2-40B4-BE49-F238E27FC236}">
                <a16:creationId xmlns:a16="http://schemas.microsoft.com/office/drawing/2014/main" id="{00000000-0008-0000-0100-0000A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72" name="Rectangle 5113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73" name="Shape 5114">
            <a:extLst>
              <a:ext uri="{FF2B5EF4-FFF2-40B4-BE49-F238E27FC236}">
                <a16:creationId xmlns:a16="http://schemas.microsoft.com/office/drawing/2014/main" id="{00000000-0008-0000-0100-0000A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1640</xdr:row>
      <xdr:rowOff>0</xdr:rowOff>
    </xdr:from>
    <xdr:to>
      <xdr:col>6</xdr:col>
      <xdr:colOff>513715</xdr:colOff>
      <xdr:row>1641</xdr:row>
      <xdr:rowOff>76200</xdr:rowOff>
    </xdr:to>
    <xdr:grpSp>
      <xdr:nvGrpSpPr>
        <xdr:cNvPr id="174" name="Group 105876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GrpSpPr/>
      </xdr:nvGrpSpPr>
      <xdr:grpSpPr>
        <a:xfrm>
          <a:off x="2286000" y="334575150"/>
          <a:ext cx="2799715" cy="285750"/>
          <a:chOff x="0" y="0"/>
          <a:chExt cx="2800096" cy="286004"/>
        </a:xfrm>
      </xdr:grpSpPr>
      <xdr:sp macro="" textlink="">
        <xdr:nvSpPr>
          <xdr:cNvPr id="175" name="Shape 5115">
            <a:extLst>
              <a:ext uri="{FF2B5EF4-FFF2-40B4-BE49-F238E27FC236}">
                <a16:creationId xmlns:a16="http://schemas.microsoft.com/office/drawing/2014/main" id="{00000000-0008-0000-0100-0000A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76" name="Rectangle 5116">
            <a:extLst>
              <a:ext uri="{FF2B5EF4-FFF2-40B4-BE49-F238E27FC236}">
                <a16:creationId xmlns:a16="http://schemas.microsoft.com/office/drawing/2014/main" id="{00000000-0008-0000-0100-0000B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77" name="Shape 5117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1694</xdr:row>
      <xdr:rowOff>0</xdr:rowOff>
    </xdr:from>
    <xdr:to>
      <xdr:col>6</xdr:col>
      <xdr:colOff>514350</xdr:colOff>
      <xdr:row>1695</xdr:row>
      <xdr:rowOff>76200</xdr:rowOff>
    </xdr:to>
    <xdr:grpSp>
      <xdr:nvGrpSpPr>
        <xdr:cNvPr id="178" name="Group 10671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GrpSpPr/>
      </xdr:nvGrpSpPr>
      <xdr:grpSpPr>
        <a:xfrm>
          <a:off x="2286000" y="345014550"/>
          <a:ext cx="2800350" cy="285750"/>
          <a:chOff x="0" y="0"/>
          <a:chExt cx="2800604" cy="286004"/>
        </a:xfrm>
      </xdr:grpSpPr>
      <xdr:sp macro="" textlink="">
        <xdr:nvSpPr>
          <xdr:cNvPr id="179" name="Shape 5262">
            <a:extLst>
              <a:ext uri="{FF2B5EF4-FFF2-40B4-BE49-F238E27FC236}">
                <a16:creationId xmlns:a16="http://schemas.microsoft.com/office/drawing/2014/main" id="{00000000-0008-0000-0100-0000B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80" name="Rectangle 5263">
            <a:extLst>
              <a:ext uri="{FF2B5EF4-FFF2-40B4-BE49-F238E27FC236}">
                <a16:creationId xmlns:a16="http://schemas.microsoft.com/office/drawing/2014/main" id="{00000000-0008-0000-0100-0000B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81" name="Shape 5264">
            <a:extLst>
              <a:ext uri="{FF2B5EF4-FFF2-40B4-BE49-F238E27FC236}">
                <a16:creationId xmlns:a16="http://schemas.microsoft.com/office/drawing/2014/main" id="{00000000-0008-0000-0100-0000B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1694</xdr:row>
      <xdr:rowOff>0</xdr:rowOff>
    </xdr:from>
    <xdr:to>
      <xdr:col>6</xdr:col>
      <xdr:colOff>513715</xdr:colOff>
      <xdr:row>1695</xdr:row>
      <xdr:rowOff>76200</xdr:rowOff>
    </xdr:to>
    <xdr:grpSp>
      <xdr:nvGrpSpPr>
        <xdr:cNvPr id="182" name="Group 106710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GrpSpPr/>
      </xdr:nvGrpSpPr>
      <xdr:grpSpPr>
        <a:xfrm>
          <a:off x="2286000" y="345014550"/>
          <a:ext cx="2799715" cy="285750"/>
          <a:chOff x="0" y="0"/>
          <a:chExt cx="2800096" cy="286004"/>
        </a:xfrm>
      </xdr:grpSpPr>
      <xdr:sp macro="" textlink="">
        <xdr:nvSpPr>
          <xdr:cNvPr id="183" name="Shape 5265">
            <a:extLst>
              <a:ext uri="{FF2B5EF4-FFF2-40B4-BE49-F238E27FC236}">
                <a16:creationId xmlns:a16="http://schemas.microsoft.com/office/drawing/2014/main" id="{00000000-0008-0000-0100-0000B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84" name="Rectangle 5266">
            <a:extLst>
              <a:ext uri="{FF2B5EF4-FFF2-40B4-BE49-F238E27FC236}">
                <a16:creationId xmlns:a16="http://schemas.microsoft.com/office/drawing/2014/main" id="{00000000-0008-0000-0100-0000B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85" name="Shape 5267">
            <a:extLst>
              <a:ext uri="{FF2B5EF4-FFF2-40B4-BE49-F238E27FC236}">
                <a16:creationId xmlns:a16="http://schemas.microsoft.com/office/drawing/2014/main" id="{00000000-0008-0000-0100-0000B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1708</xdr:row>
      <xdr:rowOff>0</xdr:rowOff>
    </xdr:from>
    <xdr:to>
      <xdr:col>6</xdr:col>
      <xdr:colOff>514350</xdr:colOff>
      <xdr:row>1709</xdr:row>
      <xdr:rowOff>76200</xdr:rowOff>
    </xdr:to>
    <xdr:grpSp>
      <xdr:nvGrpSpPr>
        <xdr:cNvPr id="186" name="Group 106803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GrpSpPr/>
      </xdr:nvGrpSpPr>
      <xdr:grpSpPr>
        <a:xfrm>
          <a:off x="2286000" y="347786325"/>
          <a:ext cx="2800350" cy="285750"/>
          <a:chOff x="0" y="0"/>
          <a:chExt cx="2800604" cy="286004"/>
        </a:xfrm>
      </xdr:grpSpPr>
      <xdr:sp macro="" textlink="">
        <xdr:nvSpPr>
          <xdr:cNvPr id="187" name="Shape 5402">
            <a:extLst>
              <a:ext uri="{FF2B5EF4-FFF2-40B4-BE49-F238E27FC236}">
                <a16:creationId xmlns:a16="http://schemas.microsoft.com/office/drawing/2014/main" id="{00000000-0008-0000-0100-0000B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88" name="Rectangle 5403">
            <a:extLst>
              <a:ext uri="{FF2B5EF4-FFF2-40B4-BE49-F238E27FC236}">
                <a16:creationId xmlns:a16="http://schemas.microsoft.com/office/drawing/2014/main" id="{00000000-0008-0000-0100-0000B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89" name="Shape 5404">
            <a:extLst>
              <a:ext uri="{FF2B5EF4-FFF2-40B4-BE49-F238E27FC236}">
                <a16:creationId xmlns:a16="http://schemas.microsoft.com/office/drawing/2014/main" id="{00000000-0008-0000-0100-0000B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1708</xdr:row>
      <xdr:rowOff>0</xdr:rowOff>
    </xdr:from>
    <xdr:to>
      <xdr:col>6</xdr:col>
      <xdr:colOff>513715</xdr:colOff>
      <xdr:row>1709</xdr:row>
      <xdr:rowOff>76200</xdr:rowOff>
    </xdr:to>
    <xdr:grpSp>
      <xdr:nvGrpSpPr>
        <xdr:cNvPr id="190" name="Group 10680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GrpSpPr/>
      </xdr:nvGrpSpPr>
      <xdr:grpSpPr>
        <a:xfrm>
          <a:off x="2286000" y="347786325"/>
          <a:ext cx="2799715" cy="285750"/>
          <a:chOff x="0" y="0"/>
          <a:chExt cx="2800096" cy="286004"/>
        </a:xfrm>
      </xdr:grpSpPr>
      <xdr:sp macro="" textlink="">
        <xdr:nvSpPr>
          <xdr:cNvPr id="191" name="Shape 5405">
            <a:extLst>
              <a:ext uri="{FF2B5EF4-FFF2-40B4-BE49-F238E27FC236}">
                <a16:creationId xmlns:a16="http://schemas.microsoft.com/office/drawing/2014/main" id="{00000000-0008-0000-0100-0000B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92" name="Rectangle 5406">
            <a:extLst>
              <a:ext uri="{FF2B5EF4-FFF2-40B4-BE49-F238E27FC236}">
                <a16:creationId xmlns:a16="http://schemas.microsoft.com/office/drawing/2014/main" id="{00000000-0008-0000-0100-0000C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93" name="Shape 5407">
            <a:extLst>
              <a:ext uri="{FF2B5EF4-FFF2-40B4-BE49-F238E27FC236}">
                <a16:creationId xmlns:a16="http://schemas.microsoft.com/office/drawing/2014/main" id="{00000000-0008-0000-0100-0000C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1752</xdr:row>
      <xdr:rowOff>0</xdr:rowOff>
    </xdr:from>
    <xdr:to>
      <xdr:col>6</xdr:col>
      <xdr:colOff>514350</xdr:colOff>
      <xdr:row>1753</xdr:row>
      <xdr:rowOff>76200</xdr:rowOff>
    </xdr:to>
    <xdr:grpSp>
      <xdr:nvGrpSpPr>
        <xdr:cNvPr id="194" name="Group 10755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GrpSpPr/>
      </xdr:nvGrpSpPr>
      <xdr:grpSpPr>
        <a:xfrm>
          <a:off x="2286000" y="357635175"/>
          <a:ext cx="2800350" cy="285750"/>
          <a:chOff x="0" y="0"/>
          <a:chExt cx="2800604" cy="286004"/>
        </a:xfrm>
      </xdr:grpSpPr>
      <xdr:sp macro="" textlink="">
        <xdr:nvSpPr>
          <xdr:cNvPr id="195" name="Shape 5443">
            <a:extLst>
              <a:ext uri="{FF2B5EF4-FFF2-40B4-BE49-F238E27FC236}">
                <a16:creationId xmlns:a16="http://schemas.microsoft.com/office/drawing/2014/main" id="{00000000-0008-0000-0100-0000C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196" name="Rectangle 5444">
            <a:extLst>
              <a:ext uri="{FF2B5EF4-FFF2-40B4-BE49-F238E27FC236}">
                <a16:creationId xmlns:a16="http://schemas.microsoft.com/office/drawing/2014/main" id="{00000000-0008-0000-0100-0000C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97" name="Shape 5445">
            <a:extLst>
              <a:ext uri="{FF2B5EF4-FFF2-40B4-BE49-F238E27FC236}">
                <a16:creationId xmlns:a16="http://schemas.microsoft.com/office/drawing/2014/main" id="{00000000-0008-0000-0100-0000C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1752</xdr:row>
      <xdr:rowOff>0</xdr:rowOff>
    </xdr:from>
    <xdr:to>
      <xdr:col>6</xdr:col>
      <xdr:colOff>513715</xdr:colOff>
      <xdr:row>1753</xdr:row>
      <xdr:rowOff>76200</xdr:rowOff>
    </xdr:to>
    <xdr:grpSp>
      <xdr:nvGrpSpPr>
        <xdr:cNvPr id="198" name="Group 107558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GrpSpPr/>
      </xdr:nvGrpSpPr>
      <xdr:grpSpPr>
        <a:xfrm>
          <a:off x="2286000" y="357635175"/>
          <a:ext cx="2799715" cy="285750"/>
          <a:chOff x="0" y="0"/>
          <a:chExt cx="2800096" cy="286004"/>
        </a:xfrm>
      </xdr:grpSpPr>
      <xdr:sp macro="" textlink="">
        <xdr:nvSpPr>
          <xdr:cNvPr id="199" name="Shape 5446">
            <a:extLst>
              <a:ext uri="{FF2B5EF4-FFF2-40B4-BE49-F238E27FC236}">
                <a16:creationId xmlns:a16="http://schemas.microsoft.com/office/drawing/2014/main" id="{00000000-0008-0000-0100-0000C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00" name="Rectangle 5447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1" name="Shape 5448"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1764</xdr:row>
      <xdr:rowOff>0</xdr:rowOff>
    </xdr:from>
    <xdr:to>
      <xdr:col>6</xdr:col>
      <xdr:colOff>514350</xdr:colOff>
      <xdr:row>1765</xdr:row>
      <xdr:rowOff>76200</xdr:rowOff>
    </xdr:to>
    <xdr:grpSp>
      <xdr:nvGrpSpPr>
        <xdr:cNvPr id="202" name="Group 10765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GrpSpPr/>
      </xdr:nvGrpSpPr>
      <xdr:grpSpPr>
        <a:xfrm>
          <a:off x="2286000" y="360016425"/>
          <a:ext cx="2800350" cy="285750"/>
          <a:chOff x="0" y="0"/>
          <a:chExt cx="2800604" cy="286004"/>
        </a:xfrm>
      </xdr:grpSpPr>
      <xdr:sp macro="" textlink="">
        <xdr:nvSpPr>
          <xdr:cNvPr id="203" name="Shape 5583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04" name="Rectangle 5584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5" name="Shape 5585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1764</xdr:row>
      <xdr:rowOff>0</xdr:rowOff>
    </xdr:from>
    <xdr:to>
      <xdr:col>6</xdr:col>
      <xdr:colOff>513715</xdr:colOff>
      <xdr:row>1765</xdr:row>
      <xdr:rowOff>76200</xdr:rowOff>
    </xdr:to>
    <xdr:grpSp>
      <xdr:nvGrpSpPr>
        <xdr:cNvPr id="206" name="Group 10765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GrpSpPr/>
      </xdr:nvGrpSpPr>
      <xdr:grpSpPr>
        <a:xfrm>
          <a:off x="2286000" y="360016425"/>
          <a:ext cx="2799715" cy="285750"/>
          <a:chOff x="0" y="0"/>
          <a:chExt cx="2800096" cy="286004"/>
        </a:xfrm>
      </xdr:grpSpPr>
      <xdr:sp macro="" textlink="">
        <xdr:nvSpPr>
          <xdr:cNvPr id="207" name="Shape 5586"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08" name="Rectangle 5587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9" name="Shape 5588">
            <a:extLst>
              <a:ext uri="{FF2B5EF4-FFF2-40B4-BE49-F238E27FC236}">
                <a16:creationId xmlns:a16="http://schemas.microsoft.com/office/drawing/2014/main" id="{00000000-0008-0000-0100-0000D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1801</xdr:row>
      <xdr:rowOff>0</xdr:rowOff>
    </xdr:from>
    <xdr:to>
      <xdr:col>6</xdr:col>
      <xdr:colOff>514350</xdr:colOff>
      <xdr:row>1802</xdr:row>
      <xdr:rowOff>76200</xdr:rowOff>
    </xdr:to>
    <xdr:grpSp>
      <xdr:nvGrpSpPr>
        <xdr:cNvPr id="210" name="Group 108167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GrpSpPr/>
      </xdr:nvGrpSpPr>
      <xdr:grpSpPr>
        <a:xfrm>
          <a:off x="2286000" y="367674525"/>
          <a:ext cx="2800350" cy="285750"/>
          <a:chOff x="0" y="0"/>
          <a:chExt cx="2800604" cy="286004"/>
        </a:xfrm>
      </xdr:grpSpPr>
      <xdr:sp macro="" textlink="">
        <xdr:nvSpPr>
          <xdr:cNvPr id="211" name="Shape 5624">
            <a:extLst>
              <a:ext uri="{FF2B5EF4-FFF2-40B4-BE49-F238E27FC236}">
                <a16:creationId xmlns:a16="http://schemas.microsoft.com/office/drawing/2014/main" id="{00000000-0008-0000-0100-0000D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12" name="Rectangle 5625">
            <a:extLst>
              <a:ext uri="{FF2B5EF4-FFF2-40B4-BE49-F238E27FC236}">
                <a16:creationId xmlns:a16="http://schemas.microsoft.com/office/drawing/2014/main" id="{00000000-0008-0000-0100-0000D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3" name="Shape 5626">
            <a:extLst>
              <a:ext uri="{FF2B5EF4-FFF2-40B4-BE49-F238E27FC236}">
                <a16:creationId xmlns:a16="http://schemas.microsoft.com/office/drawing/2014/main" id="{00000000-0008-0000-0100-0000D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1801</xdr:row>
      <xdr:rowOff>0</xdr:rowOff>
    </xdr:from>
    <xdr:to>
      <xdr:col>6</xdr:col>
      <xdr:colOff>513715</xdr:colOff>
      <xdr:row>1802</xdr:row>
      <xdr:rowOff>76200</xdr:rowOff>
    </xdr:to>
    <xdr:grpSp>
      <xdr:nvGrpSpPr>
        <xdr:cNvPr id="214" name="Group 108166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GrpSpPr/>
      </xdr:nvGrpSpPr>
      <xdr:grpSpPr>
        <a:xfrm>
          <a:off x="2286000" y="367674525"/>
          <a:ext cx="2799715" cy="285750"/>
          <a:chOff x="0" y="0"/>
          <a:chExt cx="2800096" cy="286004"/>
        </a:xfrm>
      </xdr:grpSpPr>
      <xdr:sp macro="" textlink="">
        <xdr:nvSpPr>
          <xdr:cNvPr id="215" name="Shape 5627">
            <a:extLst>
              <a:ext uri="{FF2B5EF4-FFF2-40B4-BE49-F238E27FC236}">
                <a16:creationId xmlns:a16="http://schemas.microsoft.com/office/drawing/2014/main" id="{00000000-0008-0000-0100-0000D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16" name="Rectangle 5628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7" name="Shape 5629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1849</xdr:row>
      <xdr:rowOff>0</xdr:rowOff>
    </xdr:from>
    <xdr:to>
      <xdr:col>6</xdr:col>
      <xdr:colOff>514350</xdr:colOff>
      <xdr:row>1850</xdr:row>
      <xdr:rowOff>76200</xdr:rowOff>
    </xdr:to>
    <xdr:grpSp>
      <xdr:nvGrpSpPr>
        <xdr:cNvPr id="218" name="Group 108800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GrpSpPr/>
      </xdr:nvGrpSpPr>
      <xdr:grpSpPr>
        <a:xfrm>
          <a:off x="2286000" y="376980450"/>
          <a:ext cx="2800350" cy="285750"/>
          <a:chOff x="0" y="0"/>
          <a:chExt cx="2800604" cy="286004"/>
        </a:xfrm>
      </xdr:grpSpPr>
      <xdr:sp macro="" textlink="">
        <xdr:nvSpPr>
          <xdr:cNvPr id="219" name="Shape 5774">
            <a:extLst>
              <a:ext uri="{FF2B5EF4-FFF2-40B4-BE49-F238E27FC236}">
                <a16:creationId xmlns:a16="http://schemas.microsoft.com/office/drawing/2014/main" id="{00000000-0008-0000-0100-0000D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20" name="Rectangle 5775">
            <a:extLst>
              <a:ext uri="{FF2B5EF4-FFF2-40B4-BE49-F238E27FC236}">
                <a16:creationId xmlns:a16="http://schemas.microsoft.com/office/drawing/2014/main" id="{00000000-0008-0000-0100-0000D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1" name="Shape 5776">
            <a:extLst>
              <a:ext uri="{FF2B5EF4-FFF2-40B4-BE49-F238E27FC236}">
                <a16:creationId xmlns:a16="http://schemas.microsoft.com/office/drawing/2014/main" id="{00000000-0008-0000-0100-0000D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1849</xdr:row>
      <xdr:rowOff>0</xdr:rowOff>
    </xdr:from>
    <xdr:to>
      <xdr:col>6</xdr:col>
      <xdr:colOff>513715</xdr:colOff>
      <xdr:row>1850</xdr:row>
      <xdr:rowOff>76200</xdr:rowOff>
    </xdr:to>
    <xdr:grpSp>
      <xdr:nvGrpSpPr>
        <xdr:cNvPr id="222" name="Group 10879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GrpSpPr/>
      </xdr:nvGrpSpPr>
      <xdr:grpSpPr>
        <a:xfrm>
          <a:off x="2286000" y="376980450"/>
          <a:ext cx="2799715" cy="285750"/>
          <a:chOff x="0" y="0"/>
          <a:chExt cx="2800096" cy="286004"/>
        </a:xfrm>
      </xdr:grpSpPr>
      <xdr:sp macro="" textlink="">
        <xdr:nvSpPr>
          <xdr:cNvPr id="223" name="Shape 5777">
            <a:extLst>
              <a:ext uri="{FF2B5EF4-FFF2-40B4-BE49-F238E27FC236}">
                <a16:creationId xmlns:a16="http://schemas.microsoft.com/office/drawing/2014/main" id="{00000000-0008-0000-0100-0000D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24" name="Rectangle 5778">
            <a:extLst>
              <a:ext uri="{FF2B5EF4-FFF2-40B4-BE49-F238E27FC236}">
                <a16:creationId xmlns:a16="http://schemas.microsoft.com/office/drawing/2014/main" id="{00000000-0008-0000-0100-0000E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5" name="Shape 5779">
            <a:extLst>
              <a:ext uri="{FF2B5EF4-FFF2-40B4-BE49-F238E27FC236}">
                <a16:creationId xmlns:a16="http://schemas.microsoft.com/office/drawing/2014/main" id="{00000000-0008-0000-0100-0000E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1895</xdr:row>
      <xdr:rowOff>0</xdr:rowOff>
    </xdr:from>
    <xdr:to>
      <xdr:col>6</xdr:col>
      <xdr:colOff>514350</xdr:colOff>
      <xdr:row>1896</xdr:row>
      <xdr:rowOff>76200</xdr:rowOff>
    </xdr:to>
    <xdr:grpSp>
      <xdr:nvGrpSpPr>
        <xdr:cNvPr id="226" name="Group 10939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GrpSpPr/>
      </xdr:nvGrpSpPr>
      <xdr:grpSpPr>
        <a:xfrm>
          <a:off x="2286000" y="385895850"/>
          <a:ext cx="2800350" cy="285750"/>
          <a:chOff x="0" y="0"/>
          <a:chExt cx="2800604" cy="286004"/>
        </a:xfrm>
      </xdr:grpSpPr>
      <xdr:sp macro="" textlink="">
        <xdr:nvSpPr>
          <xdr:cNvPr id="227" name="Shape 5925">
            <a:extLst>
              <a:ext uri="{FF2B5EF4-FFF2-40B4-BE49-F238E27FC236}">
                <a16:creationId xmlns:a16="http://schemas.microsoft.com/office/drawing/2014/main" id="{00000000-0008-0000-0100-0000E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28" name="Rectangle 5926">
            <a:extLst>
              <a:ext uri="{FF2B5EF4-FFF2-40B4-BE49-F238E27FC236}">
                <a16:creationId xmlns:a16="http://schemas.microsoft.com/office/drawing/2014/main" id="{00000000-0008-0000-0100-0000E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9" name="Shape 5927">
            <a:extLst>
              <a:ext uri="{FF2B5EF4-FFF2-40B4-BE49-F238E27FC236}">
                <a16:creationId xmlns:a16="http://schemas.microsoft.com/office/drawing/2014/main" id="{00000000-0008-0000-0100-0000E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1895</xdr:row>
      <xdr:rowOff>0</xdr:rowOff>
    </xdr:from>
    <xdr:to>
      <xdr:col>6</xdr:col>
      <xdr:colOff>513715</xdr:colOff>
      <xdr:row>1896</xdr:row>
      <xdr:rowOff>76200</xdr:rowOff>
    </xdr:to>
    <xdr:grpSp>
      <xdr:nvGrpSpPr>
        <xdr:cNvPr id="230" name="Group 10939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GrpSpPr/>
      </xdr:nvGrpSpPr>
      <xdr:grpSpPr>
        <a:xfrm>
          <a:off x="2286000" y="385895850"/>
          <a:ext cx="2799715" cy="285750"/>
          <a:chOff x="0" y="0"/>
          <a:chExt cx="2800096" cy="286004"/>
        </a:xfrm>
      </xdr:grpSpPr>
      <xdr:sp macro="" textlink="">
        <xdr:nvSpPr>
          <xdr:cNvPr id="231" name="Shape 5928">
            <a:extLst>
              <a:ext uri="{FF2B5EF4-FFF2-40B4-BE49-F238E27FC236}">
                <a16:creationId xmlns:a16="http://schemas.microsoft.com/office/drawing/2014/main" id="{00000000-0008-0000-0100-0000E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32" name="Rectangle 5929">
            <a:extLst>
              <a:ext uri="{FF2B5EF4-FFF2-40B4-BE49-F238E27FC236}">
                <a16:creationId xmlns:a16="http://schemas.microsoft.com/office/drawing/2014/main" id="{00000000-0008-0000-0100-0000E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3" name="Shape 5930">
            <a:extLst>
              <a:ext uri="{FF2B5EF4-FFF2-40B4-BE49-F238E27FC236}">
                <a16:creationId xmlns:a16="http://schemas.microsoft.com/office/drawing/2014/main" id="{00000000-0008-0000-0100-0000E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1942</xdr:row>
      <xdr:rowOff>0</xdr:rowOff>
    </xdr:from>
    <xdr:to>
      <xdr:col>6</xdr:col>
      <xdr:colOff>514350</xdr:colOff>
      <xdr:row>1943</xdr:row>
      <xdr:rowOff>76200</xdr:rowOff>
    </xdr:to>
    <xdr:grpSp>
      <xdr:nvGrpSpPr>
        <xdr:cNvPr id="234" name="Group 109987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GrpSpPr/>
      </xdr:nvGrpSpPr>
      <xdr:grpSpPr>
        <a:xfrm>
          <a:off x="2286000" y="395001750"/>
          <a:ext cx="2800350" cy="285750"/>
          <a:chOff x="0" y="0"/>
          <a:chExt cx="2800604" cy="286004"/>
        </a:xfrm>
      </xdr:grpSpPr>
      <xdr:sp macro="" textlink="">
        <xdr:nvSpPr>
          <xdr:cNvPr id="235" name="Shape 6075">
            <a:extLst>
              <a:ext uri="{FF2B5EF4-FFF2-40B4-BE49-F238E27FC236}">
                <a16:creationId xmlns:a16="http://schemas.microsoft.com/office/drawing/2014/main" id="{00000000-0008-0000-0100-0000E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36" name="Rectangle 6076">
            <a:extLst>
              <a:ext uri="{FF2B5EF4-FFF2-40B4-BE49-F238E27FC236}">
                <a16:creationId xmlns:a16="http://schemas.microsoft.com/office/drawing/2014/main" id="{00000000-0008-0000-0100-0000E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7" name="Shape 6077">
            <a:extLst>
              <a:ext uri="{FF2B5EF4-FFF2-40B4-BE49-F238E27FC236}">
                <a16:creationId xmlns:a16="http://schemas.microsoft.com/office/drawing/2014/main" id="{00000000-0008-0000-0100-0000E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1942</xdr:row>
      <xdr:rowOff>0</xdr:rowOff>
    </xdr:from>
    <xdr:to>
      <xdr:col>6</xdr:col>
      <xdr:colOff>513715</xdr:colOff>
      <xdr:row>1943</xdr:row>
      <xdr:rowOff>76200</xdr:rowOff>
    </xdr:to>
    <xdr:grpSp>
      <xdr:nvGrpSpPr>
        <xdr:cNvPr id="238" name="Group 10998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GrpSpPr/>
      </xdr:nvGrpSpPr>
      <xdr:grpSpPr>
        <a:xfrm>
          <a:off x="2286000" y="395001750"/>
          <a:ext cx="2799715" cy="285750"/>
          <a:chOff x="0" y="0"/>
          <a:chExt cx="2800096" cy="286004"/>
        </a:xfrm>
      </xdr:grpSpPr>
      <xdr:sp macro="" textlink="">
        <xdr:nvSpPr>
          <xdr:cNvPr id="239" name="Shape 6078">
            <a:extLst>
              <a:ext uri="{FF2B5EF4-FFF2-40B4-BE49-F238E27FC236}">
                <a16:creationId xmlns:a16="http://schemas.microsoft.com/office/drawing/2014/main" id="{00000000-0008-0000-0100-0000E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40" name="Rectangle 6079">
            <a:extLst>
              <a:ext uri="{FF2B5EF4-FFF2-40B4-BE49-F238E27FC236}">
                <a16:creationId xmlns:a16="http://schemas.microsoft.com/office/drawing/2014/main" id="{00000000-0008-0000-0100-0000F0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1" name="Shape 6080">
            <a:extLst>
              <a:ext uri="{FF2B5EF4-FFF2-40B4-BE49-F238E27FC236}">
                <a16:creationId xmlns:a16="http://schemas.microsoft.com/office/drawing/2014/main" id="{00000000-0008-0000-0100-0000F1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2043</xdr:row>
      <xdr:rowOff>0</xdr:rowOff>
    </xdr:from>
    <xdr:to>
      <xdr:col>6</xdr:col>
      <xdr:colOff>514350</xdr:colOff>
      <xdr:row>2044</xdr:row>
      <xdr:rowOff>76200</xdr:rowOff>
    </xdr:to>
    <xdr:grpSp>
      <xdr:nvGrpSpPr>
        <xdr:cNvPr id="242" name="Group 111738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GrpSpPr/>
      </xdr:nvGrpSpPr>
      <xdr:grpSpPr>
        <a:xfrm>
          <a:off x="2286000" y="414566100"/>
          <a:ext cx="2800350" cy="285750"/>
          <a:chOff x="0" y="0"/>
          <a:chExt cx="2800604" cy="286004"/>
        </a:xfrm>
      </xdr:grpSpPr>
      <xdr:sp macro="" textlink="">
        <xdr:nvSpPr>
          <xdr:cNvPr id="243" name="Shape 6483">
            <a:extLst>
              <a:ext uri="{FF2B5EF4-FFF2-40B4-BE49-F238E27FC236}">
                <a16:creationId xmlns:a16="http://schemas.microsoft.com/office/drawing/2014/main" id="{00000000-0008-0000-0100-0000F3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44" name="Rectangle 6484">
            <a:extLst>
              <a:ext uri="{FF2B5EF4-FFF2-40B4-BE49-F238E27FC236}">
                <a16:creationId xmlns:a16="http://schemas.microsoft.com/office/drawing/2014/main" id="{00000000-0008-0000-0100-0000F4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5" name="Shape 6485">
            <a:extLst>
              <a:ext uri="{FF2B5EF4-FFF2-40B4-BE49-F238E27FC236}">
                <a16:creationId xmlns:a16="http://schemas.microsoft.com/office/drawing/2014/main" id="{00000000-0008-0000-0100-0000F5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2043</xdr:row>
      <xdr:rowOff>0</xdr:rowOff>
    </xdr:from>
    <xdr:to>
      <xdr:col>6</xdr:col>
      <xdr:colOff>513715</xdr:colOff>
      <xdr:row>2044</xdr:row>
      <xdr:rowOff>76200</xdr:rowOff>
    </xdr:to>
    <xdr:grpSp>
      <xdr:nvGrpSpPr>
        <xdr:cNvPr id="246" name="Group 111737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GrpSpPr/>
      </xdr:nvGrpSpPr>
      <xdr:grpSpPr>
        <a:xfrm>
          <a:off x="2286000" y="414566100"/>
          <a:ext cx="2799715" cy="285750"/>
          <a:chOff x="0" y="0"/>
          <a:chExt cx="2800096" cy="286004"/>
        </a:xfrm>
      </xdr:grpSpPr>
      <xdr:sp macro="" textlink="">
        <xdr:nvSpPr>
          <xdr:cNvPr id="247" name="Shape 6486">
            <a:extLst>
              <a:ext uri="{FF2B5EF4-FFF2-40B4-BE49-F238E27FC236}">
                <a16:creationId xmlns:a16="http://schemas.microsoft.com/office/drawing/2014/main" id="{00000000-0008-0000-0100-0000F7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48" name="Rectangle 6487">
            <a:extLst>
              <a:ext uri="{FF2B5EF4-FFF2-40B4-BE49-F238E27FC236}">
                <a16:creationId xmlns:a16="http://schemas.microsoft.com/office/drawing/2014/main" id="{00000000-0008-0000-0100-0000F800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9" name="Shape 6488">
            <a:extLst>
              <a:ext uri="{FF2B5EF4-FFF2-40B4-BE49-F238E27FC236}">
                <a16:creationId xmlns:a16="http://schemas.microsoft.com/office/drawing/2014/main" id="{00000000-0008-0000-0100-0000F900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2081</xdr:row>
      <xdr:rowOff>0</xdr:rowOff>
    </xdr:from>
    <xdr:to>
      <xdr:col>6</xdr:col>
      <xdr:colOff>514350</xdr:colOff>
      <xdr:row>2082</xdr:row>
      <xdr:rowOff>76200</xdr:rowOff>
    </xdr:to>
    <xdr:grpSp>
      <xdr:nvGrpSpPr>
        <xdr:cNvPr id="250" name="Group 112253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GrpSpPr/>
      </xdr:nvGrpSpPr>
      <xdr:grpSpPr>
        <a:xfrm>
          <a:off x="2286000" y="422662350"/>
          <a:ext cx="2800350" cy="285750"/>
          <a:chOff x="0" y="0"/>
          <a:chExt cx="2800604" cy="286004"/>
        </a:xfrm>
      </xdr:grpSpPr>
      <xdr:sp macro="" textlink="">
        <xdr:nvSpPr>
          <xdr:cNvPr id="251" name="Shape 6539">
            <a:extLst>
              <a:ext uri="{FF2B5EF4-FFF2-40B4-BE49-F238E27FC236}">
                <a16:creationId xmlns:a16="http://schemas.microsoft.com/office/drawing/2014/main" id="{00000000-0008-0000-0100-0000FB00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52" name="Rectangle 6540">
            <a:extLst>
              <a:ext uri="{FF2B5EF4-FFF2-40B4-BE49-F238E27FC236}">
                <a16:creationId xmlns:a16="http://schemas.microsoft.com/office/drawing/2014/main" id="{00000000-0008-0000-0100-0000FC00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53" name="Shape 6541">
            <a:extLst>
              <a:ext uri="{FF2B5EF4-FFF2-40B4-BE49-F238E27FC236}">
                <a16:creationId xmlns:a16="http://schemas.microsoft.com/office/drawing/2014/main" id="{00000000-0008-0000-0100-0000FD00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2081</xdr:row>
      <xdr:rowOff>0</xdr:rowOff>
    </xdr:from>
    <xdr:to>
      <xdr:col>6</xdr:col>
      <xdr:colOff>513715</xdr:colOff>
      <xdr:row>2082</xdr:row>
      <xdr:rowOff>76200</xdr:rowOff>
    </xdr:to>
    <xdr:grpSp>
      <xdr:nvGrpSpPr>
        <xdr:cNvPr id="254" name="Group 11225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GrpSpPr/>
      </xdr:nvGrpSpPr>
      <xdr:grpSpPr>
        <a:xfrm>
          <a:off x="2286000" y="422662350"/>
          <a:ext cx="2799715" cy="285750"/>
          <a:chOff x="0" y="0"/>
          <a:chExt cx="2800096" cy="286004"/>
        </a:xfrm>
      </xdr:grpSpPr>
      <xdr:sp macro="" textlink="">
        <xdr:nvSpPr>
          <xdr:cNvPr id="255" name="Shape 6542">
            <a:extLst>
              <a:ext uri="{FF2B5EF4-FFF2-40B4-BE49-F238E27FC236}">
                <a16:creationId xmlns:a16="http://schemas.microsoft.com/office/drawing/2014/main" id="{00000000-0008-0000-0100-0000FF00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56" name="Rectangle 6543">
            <a:extLst>
              <a:ext uri="{FF2B5EF4-FFF2-40B4-BE49-F238E27FC236}">
                <a16:creationId xmlns:a16="http://schemas.microsoft.com/office/drawing/2014/main" id="{00000000-0008-0000-0100-00000001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57" name="Shape 6544">
            <a:extLst>
              <a:ext uri="{FF2B5EF4-FFF2-40B4-BE49-F238E27FC236}">
                <a16:creationId xmlns:a16="http://schemas.microsoft.com/office/drawing/2014/main" id="{00000000-0008-0000-0100-00000101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2144</xdr:row>
      <xdr:rowOff>0</xdr:rowOff>
    </xdr:from>
    <xdr:to>
      <xdr:col>6</xdr:col>
      <xdr:colOff>514350</xdr:colOff>
      <xdr:row>2145</xdr:row>
      <xdr:rowOff>76200</xdr:rowOff>
    </xdr:to>
    <xdr:grpSp>
      <xdr:nvGrpSpPr>
        <xdr:cNvPr id="258" name="Group 113026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GrpSpPr/>
      </xdr:nvGrpSpPr>
      <xdr:grpSpPr>
        <a:xfrm>
          <a:off x="2286000" y="436711725"/>
          <a:ext cx="2800350" cy="285750"/>
          <a:chOff x="0" y="0"/>
          <a:chExt cx="2800604" cy="286004"/>
        </a:xfrm>
      </xdr:grpSpPr>
      <xdr:sp macro="" textlink="">
        <xdr:nvSpPr>
          <xdr:cNvPr id="259" name="Shape 6690">
            <a:extLst>
              <a:ext uri="{FF2B5EF4-FFF2-40B4-BE49-F238E27FC236}">
                <a16:creationId xmlns:a16="http://schemas.microsoft.com/office/drawing/2014/main" id="{00000000-0008-0000-0100-00000301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60" name="Rectangle 6691">
            <a:extLst>
              <a:ext uri="{FF2B5EF4-FFF2-40B4-BE49-F238E27FC236}">
                <a16:creationId xmlns:a16="http://schemas.microsoft.com/office/drawing/2014/main" id="{00000000-0008-0000-0100-00000401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61" name="Shape 6692">
            <a:extLst>
              <a:ext uri="{FF2B5EF4-FFF2-40B4-BE49-F238E27FC236}">
                <a16:creationId xmlns:a16="http://schemas.microsoft.com/office/drawing/2014/main" id="{00000000-0008-0000-0100-00000501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2144</xdr:row>
      <xdr:rowOff>0</xdr:rowOff>
    </xdr:from>
    <xdr:to>
      <xdr:col>6</xdr:col>
      <xdr:colOff>513715</xdr:colOff>
      <xdr:row>2145</xdr:row>
      <xdr:rowOff>76200</xdr:rowOff>
    </xdr:to>
    <xdr:grpSp>
      <xdr:nvGrpSpPr>
        <xdr:cNvPr id="262" name="Group 113025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GrpSpPr/>
      </xdr:nvGrpSpPr>
      <xdr:grpSpPr>
        <a:xfrm>
          <a:off x="2286000" y="436711725"/>
          <a:ext cx="2799715" cy="285750"/>
          <a:chOff x="0" y="0"/>
          <a:chExt cx="2800096" cy="286004"/>
        </a:xfrm>
      </xdr:grpSpPr>
      <xdr:sp macro="" textlink="">
        <xdr:nvSpPr>
          <xdr:cNvPr id="263" name="Shape 6693">
            <a:extLst>
              <a:ext uri="{FF2B5EF4-FFF2-40B4-BE49-F238E27FC236}">
                <a16:creationId xmlns:a16="http://schemas.microsoft.com/office/drawing/2014/main" id="{00000000-0008-0000-0100-00000701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64" name="Rectangle 6694">
            <a:extLst>
              <a:ext uri="{FF2B5EF4-FFF2-40B4-BE49-F238E27FC236}">
                <a16:creationId xmlns:a16="http://schemas.microsoft.com/office/drawing/2014/main" id="{00000000-0008-0000-0100-00000801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65" name="Shape 6695">
            <a:extLst>
              <a:ext uri="{FF2B5EF4-FFF2-40B4-BE49-F238E27FC236}">
                <a16:creationId xmlns:a16="http://schemas.microsoft.com/office/drawing/2014/main" id="{00000000-0008-0000-0100-00000901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2156</xdr:row>
      <xdr:rowOff>0</xdr:rowOff>
    </xdr:from>
    <xdr:to>
      <xdr:col>6</xdr:col>
      <xdr:colOff>514350</xdr:colOff>
      <xdr:row>2157</xdr:row>
      <xdr:rowOff>76200</xdr:rowOff>
    </xdr:to>
    <xdr:grpSp>
      <xdr:nvGrpSpPr>
        <xdr:cNvPr id="266" name="Group 113118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GrpSpPr/>
      </xdr:nvGrpSpPr>
      <xdr:grpSpPr>
        <a:xfrm>
          <a:off x="2286000" y="439092975"/>
          <a:ext cx="2800350" cy="285750"/>
          <a:chOff x="0" y="0"/>
          <a:chExt cx="2800604" cy="286004"/>
        </a:xfrm>
      </xdr:grpSpPr>
      <xdr:sp macro="" textlink="">
        <xdr:nvSpPr>
          <xdr:cNvPr id="267" name="Shape 6831">
            <a:extLst>
              <a:ext uri="{FF2B5EF4-FFF2-40B4-BE49-F238E27FC236}">
                <a16:creationId xmlns:a16="http://schemas.microsoft.com/office/drawing/2014/main" id="{00000000-0008-0000-0100-00000B01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68" name="Rectangle 6832">
            <a:extLst>
              <a:ext uri="{FF2B5EF4-FFF2-40B4-BE49-F238E27FC236}">
                <a16:creationId xmlns:a16="http://schemas.microsoft.com/office/drawing/2014/main" id="{00000000-0008-0000-0100-00000C01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69" name="Shape 6833">
            <a:extLst>
              <a:ext uri="{FF2B5EF4-FFF2-40B4-BE49-F238E27FC236}">
                <a16:creationId xmlns:a16="http://schemas.microsoft.com/office/drawing/2014/main" id="{00000000-0008-0000-0100-00000D01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2156</xdr:row>
      <xdr:rowOff>0</xdr:rowOff>
    </xdr:from>
    <xdr:to>
      <xdr:col>6</xdr:col>
      <xdr:colOff>513715</xdr:colOff>
      <xdr:row>2157</xdr:row>
      <xdr:rowOff>76200</xdr:rowOff>
    </xdr:to>
    <xdr:grpSp>
      <xdr:nvGrpSpPr>
        <xdr:cNvPr id="270" name="Group 113117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GrpSpPr/>
      </xdr:nvGrpSpPr>
      <xdr:grpSpPr>
        <a:xfrm>
          <a:off x="2286000" y="439092975"/>
          <a:ext cx="2799715" cy="285750"/>
          <a:chOff x="0" y="0"/>
          <a:chExt cx="2800096" cy="286004"/>
        </a:xfrm>
      </xdr:grpSpPr>
      <xdr:sp macro="" textlink="">
        <xdr:nvSpPr>
          <xdr:cNvPr id="271" name="Shape 6834">
            <a:extLst>
              <a:ext uri="{FF2B5EF4-FFF2-40B4-BE49-F238E27FC236}">
                <a16:creationId xmlns:a16="http://schemas.microsoft.com/office/drawing/2014/main" id="{00000000-0008-0000-0100-00000F01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72" name="Rectangle 6835">
            <a:extLst>
              <a:ext uri="{FF2B5EF4-FFF2-40B4-BE49-F238E27FC236}">
                <a16:creationId xmlns:a16="http://schemas.microsoft.com/office/drawing/2014/main" id="{00000000-0008-0000-0100-00001001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73" name="Shape 6836">
            <a:extLst>
              <a:ext uri="{FF2B5EF4-FFF2-40B4-BE49-F238E27FC236}">
                <a16:creationId xmlns:a16="http://schemas.microsoft.com/office/drawing/2014/main" id="{00000000-0008-0000-0100-00001101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2193</xdr:row>
      <xdr:rowOff>0</xdr:rowOff>
    </xdr:from>
    <xdr:to>
      <xdr:col>6</xdr:col>
      <xdr:colOff>514350</xdr:colOff>
      <xdr:row>2194</xdr:row>
      <xdr:rowOff>76200</xdr:rowOff>
    </xdr:to>
    <xdr:grpSp>
      <xdr:nvGrpSpPr>
        <xdr:cNvPr id="274" name="Group 113634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GrpSpPr/>
      </xdr:nvGrpSpPr>
      <xdr:grpSpPr>
        <a:xfrm>
          <a:off x="2286000" y="446751075"/>
          <a:ext cx="2800350" cy="285750"/>
          <a:chOff x="0" y="0"/>
          <a:chExt cx="2800604" cy="286004"/>
        </a:xfrm>
      </xdr:grpSpPr>
      <xdr:sp macro="" textlink="">
        <xdr:nvSpPr>
          <xdr:cNvPr id="275" name="Shape 6872">
            <a:extLst>
              <a:ext uri="{FF2B5EF4-FFF2-40B4-BE49-F238E27FC236}">
                <a16:creationId xmlns:a16="http://schemas.microsoft.com/office/drawing/2014/main" id="{00000000-0008-0000-0100-00001301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76" name="Rectangle 6873">
            <a:extLst>
              <a:ext uri="{FF2B5EF4-FFF2-40B4-BE49-F238E27FC236}">
                <a16:creationId xmlns:a16="http://schemas.microsoft.com/office/drawing/2014/main" id="{00000000-0008-0000-0100-00001401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77" name="Shape 6874">
            <a:extLst>
              <a:ext uri="{FF2B5EF4-FFF2-40B4-BE49-F238E27FC236}">
                <a16:creationId xmlns:a16="http://schemas.microsoft.com/office/drawing/2014/main" id="{00000000-0008-0000-0100-00001501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2193</xdr:row>
      <xdr:rowOff>0</xdr:rowOff>
    </xdr:from>
    <xdr:to>
      <xdr:col>6</xdr:col>
      <xdr:colOff>513715</xdr:colOff>
      <xdr:row>2194</xdr:row>
      <xdr:rowOff>76200</xdr:rowOff>
    </xdr:to>
    <xdr:grpSp>
      <xdr:nvGrpSpPr>
        <xdr:cNvPr id="278" name="Group 113633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GrpSpPr/>
      </xdr:nvGrpSpPr>
      <xdr:grpSpPr>
        <a:xfrm>
          <a:off x="2286000" y="446751075"/>
          <a:ext cx="2799715" cy="285750"/>
          <a:chOff x="0" y="0"/>
          <a:chExt cx="2800096" cy="286004"/>
        </a:xfrm>
      </xdr:grpSpPr>
      <xdr:sp macro="" textlink="">
        <xdr:nvSpPr>
          <xdr:cNvPr id="279" name="Shape 6875">
            <a:extLst>
              <a:ext uri="{FF2B5EF4-FFF2-40B4-BE49-F238E27FC236}">
                <a16:creationId xmlns:a16="http://schemas.microsoft.com/office/drawing/2014/main" id="{00000000-0008-0000-0100-00001701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80" name="Rectangle 6876">
            <a:extLst>
              <a:ext uri="{FF2B5EF4-FFF2-40B4-BE49-F238E27FC236}">
                <a16:creationId xmlns:a16="http://schemas.microsoft.com/office/drawing/2014/main" id="{00000000-0008-0000-0100-00001801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81" name="Shape 6877">
            <a:extLst>
              <a:ext uri="{FF2B5EF4-FFF2-40B4-BE49-F238E27FC236}">
                <a16:creationId xmlns:a16="http://schemas.microsoft.com/office/drawing/2014/main" id="{00000000-0008-0000-0100-00001901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2249</xdr:row>
      <xdr:rowOff>0</xdr:rowOff>
    </xdr:from>
    <xdr:to>
      <xdr:col>6</xdr:col>
      <xdr:colOff>514350</xdr:colOff>
      <xdr:row>2250</xdr:row>
      <xdr:rowOff>76200</xdr:rowOff>
    </xdr:to>
    <xdr:grpSp>
      <xdr:nvGrpSpPr>
        <xdr:cNvPr id="282" name="Group 114164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GrpSpPr/>
      </xdr:nvGrpSpPr>
      <xdr:grpSpPr>
        <a:xfrm>
          <a:off x="2286000" y="458038200"/>
          <a:ext cx="2800350" cy="285750"/>
          <a:chOff x="0" y="0"/>
          <a:chExt cx="2800604" cy="286004"/>
        </a:xfrm>
      </xdr:grpSpPr>
      <xdr:sp macro="" textlink="">
        <xdr:nvSpPr>
          <xdr:cNvPr id="283" name="Shape 7022">
            <a:extLst>
              <a:ext uri="{FF2B5EF4-FFF2-40B4-BE49-F238E27FC236}">
                <a16:creationId xmlns:a16="http://schemas.microsoft.com/office/drawing/2014/main" id="{00000000-0008-0000-0100-00001B010000}"/>
              </a:ext>
            </a:extLst>
          </xdr:cNvPr>
          <xdr:cNvSpPr/>
        </xdr:nvSpPr>
        <xdr:spPr>
          <a:xfrm>
            <a:off x="0" y="0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84" name="Rectangle 7023">
            <a:extLst>
              <a:ext uri="{FF2B5EF4-FFF2-40B4-BE49-F238E27FC236}">
                <a16:creationId xmlns:a16="http://schemas.microsoft.com/office/drawing/2014/main" id="{00000000-0008-0000-0100-00001C010000}"/>
              </a:ext>
            </a:extLst>
          </xdr:cNvPr>
          <xdr:cNvSpPr/>
        </xdr:nvSpPr>
        <xdr:spPr>
          <a:xfrm>
            <a:off x="1243076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85" name="Shape 7024">
            <a:extLst>
              <a:ext uri="{FF2B5EF4-FFF2-40B4-BE49-F238E27FC236}">
                <a16:creationId xmlns:a16="http://schemas.microsoft.com/office/drawing/2014/main" id="{00000000-0008-0000-0100-00001D010000}"/>
              </a:ext>
            </a:extLst>
          </xdr:cNvPr>
          <xdr:cNvSpPr/>
        </xdr:nvSpPr>
        <xdr:spPr>
          <a:xfrm>
            <a:off x="0" y="286004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3</xdr:col>
      <xdr:colOff>0</xdr:colOff>
      <xdr:row>2249</xdr:row>
      <xdr:rowOff>0</xdr:rowOff>
    </xdr:from>
    <xdr:to>
      <xdr:col>6</xdr:col>
      <xdr:colOff>513715</xdr:colOff>
      <xdr:row>2250</xdr:row>
      <xdr:rowOff>76200</xdr:rowOff>
    </xdr:to>
    <xdr:grpSp>
      <xdr:nvGrpSpPr>
        <xdr:cNvPr id="286" name="Group 114163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GrpSpPr/>
      </xdr:nvGrpSpPr>
      <xdr:grpSpPr>
        <a:xfrm>
          <a:off x="2286000" y="458038200"/>
          <a:ext cx="2799715" cy="285750"/>
          <a:chOff x="0" y="0"/>
          <a:chExt cx="2800096" cy="286004"/>
        </a:xfrm>
      </xdr:grpSpPr>
      <xdr:sp macro="" textlink="">
        <xdr:nvSpPr>
          <xdr:cNvPr id="287" name="Shape 7025">
            <a:extLst>
              <a:ext uri="{FF2B5EF4-FFF2-40B4-BE49-F238E27FC236}">
                <a16:creationId xmlns:a16="http://schemas.microsoft.com/office/drawing/2014/main" id="{00000000-0008-0000-0100-00001F010000}"/>
              </a:ext>
            </a:extLst>
          </xdr:cNvPr>
          <xdr:cNvSpPr/>
        </xdr:nvSpPr>
        <xdr:spPr>
          <a:xfrm>
            <a:off x="0" y="286004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88" name="Rectangle 7026">
            <a:extLst>
              <a:ext uri="{FF2B5EF4-FFF2-40B4-BE49-F238E27FC236}">
                <a16:creationId xmlns:a16="http://schemas.microsoft.com/office/drawing/2014/main" id="{00000000-0008-0000-0100-000020010000}"/>
              </a:ext>
            </a:extLst>
          </xdr:cNvPr>
          <xdr:cNvSpPr/>
        </xdr:nvSpPr>
        <xdr:spPr>
          <a:xfrm>
            <a:off x="1299972" y="21031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89" name="Shape 7027">
            <a:extLst>
              <a:ext uri="{FF2B5EF4-FFF2-40B4-BE49-F238E27FC236}">
                <a16:creationId xmlns:a16="http://schemas.microsoft.com/office/drawing/2014/main" id="{00000000-0008-0000-0100-000021010000}"/>
              </a:ext>
            </a:extLst>
          </xdr:cNvPr>
          <xdr:cNvSpPr/>
        </xdr:nvSpPr>
        <xdr:spPr>
          <a:xfrm>
            <a:off x="0" y="0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228600</xdr:colOff>
      <xdr:row>740</xdr:row>
      <xdr:rowOff>38100</xdr:rowOff>
    </xdr:from>
    <xdr:to>
      <xdr:col>9</xdr:col>
      <xdr:colOff>685800</xdr:colOff>
      <xdr:row>781</xdr:row>
      <xdr:rowOff>267970</xdr:rowOff>
    </xdr:to>
    <xdr:grpSp>
      <xdr:nvGrpSpPr>
        <xdr:cNvPr id="290" name="Group 6363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GrpSpPr/>
      </xdr:nvGrpSpPr>
      <xdr:grpSpPr>
        <a:xfrm>
          <a:off x="228600" y="155743275"/>
          <a:ext cx="7315200" cy="8221345"/>
          <a:chOff x="0" y="0"/>
          <a:chExt cx="7315200" cy="8221472"/>
        </a:xfrm>
      </xdr:grpSpPr>
      <xdr:sp macro="" textlink="">
        <xdr:nvSpPr>
          <xdr:cNvPr id="291" name="Shape 2028">
            <a:extLst>
              <a:ext uri="{FF2B5EF4-FFF2-40B4-BE49-F238E27FC236}">
                <a16:creationId xmlns:a16="http://schemas.microsoft.com/office/drawing/2014/main" id="{00000000-0008-0000-0100-000023010000}"/>
              </a:ext>
            </a:extLst>
          </xdr:cNvPr>
          <xdr:cNvSpPr/>
        </xdr:nvSpPr>
        <xdr:spPr>
          <a:xfrm>
            <a:off x="0" y="7307072"/>
            <a:ext cx="7305548" cy="914400"/>
          </a:xfrm>
          <a:custGeom>
            <a:avLst/>
            <a:gdLst/>
            <a:ahLst/>
            <a:cxnLst/>
            <a:rect l="0" t="0" r="0" b="0"/>
            <a:pathLst>
              <a:path w="7305548" h="914400">
                <a:moveTo>
                  <a:pt x="0" y="914400"/>
                </a:moveTo>
                <a:lnTo>
                  <a:pt x="7305548" y="914400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92" name="Shape 2029">
            <a:extLst>
              <a:ext uri="{FF2B5EF4-FFF2-40B4-BE49-F238E27FC236}">
                <a16:creationId xmlns:a16="http://schemas.microsoft.com/office/drawing/2014/main" id="{00000000-0008-0000-0100-000024010000}"/>
              </a:ext>
            </a:extLst>
          </xdr:cNvPr>
          <xdr:cNvSpPr/>
        </xdr:nvSpPr>
        <xdr:spPr>
          <a:xfrm>
            <a:off x="0" y="7308596"/>
            <a:ext cx="7305548" cy="115824"/>
          </a:xfrm>
          <a:custGeom>
            <a:avLst/>
            <a:gdLst/>
            <a:ahLst/>
            <a:cxnLst/>
            <a:rect l="0" t="0" r="0" b="0"/>
            <a:pathLst>
              <a:path w="7305548" h="115824">
                <a:moveTo>
                  <a:pt x="0" y="115824"/>
                </a:moveTo>
                <a:lnTo>
                  <a:pt x="7305548" y="115824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93" name="Rectangle 2030">
            <a:extLst>
              <a:ext uri="{FF2B5EF4-FFF2-40B4-BE49-F238E27FC236}">
                <a16:creationId xmlns:a16="http://schemas.microsoft.com/office/drawing/2014/main" id="{00000000-0008-0000-0100-000025010000}"/>
              </a:ext>
            </a:extLst>
          </xdr:cNvPr>
          <xdr:cNvSpPr/>
        </xdr:nvSpPr>
        <xdr:spPr>
          <a:xfrm>
            <a:off x="0" y="7331177"/>
            <a:ext cx="2736342" cy="140618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RESPONSABLE AUTORIZADO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94" name="Shape 2031">
            <a:extLst>
              <a:ext uri="{FF2B5EF4-FFF2-40B4-BE49-F238E27FC236}">
                <a16:creationId xmlns:a16="http://schemas.microsoft.com/office/drawing/2014/main" id="{00000000-0008-0000-0100-000026010000}"/>
              </a:ext>
            </a:extLst>
          </xdr:cNvPr>
          <xdr:cNvSpPr/>
        </xdr:nvSpPr>
        <xdr:spPr>
          <a:xfrm>
            <a:off x="685800" y="7594092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95" name="Rectangle 2032">
            <a:extLst>
              <a:ext uri="{FF2B5EF4-FFF2-40B4-BE49-F238E27FC236}">
                <a16:creationId xmlns:a16="http://schemas.microsoft.com/office/drawing/2014/main" id="{00000000-0008-0000-0100-000027010000}"/>
              </a:ext>
            </a:extLst>
          </xdr:cNvPr>
          <xdr:cNvSpPr/>
        </xdr:nvSpPr>
        <xdr:spPr>
          <a:xfrm>
            <a:off x="1928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96" name="Shape 2033">
            <a:extLst>
              <a:ext uri="{FF2B5EF4-FFF2-40B4-BE49-F238E27FC236}">
                <a16:creationId xmlns:a16="http://schemas.microsoft.com/office/drawing/2014/main" id="{00000000-0008-0000-0100-000028010000}"/>
              </a:ext>
            </a:extLst>
          </xdr:cNvPr>
          <xdr:cNvSpPr/>
        </xdr:nvSpPr>
        <xdr:spPr>
          <a:xfrm>
            <a:off x="685800" y="7880096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97" name="Shape 2034">
            <a:extLst>
              <a:ext uri="{FF2B5EF4-FFF2-40B4-BE49-F238E27FC236}">
                <a16:creationId xmlns:a16="http://schemas.microsoft.com/office/drawing/2014/main" id="{00000000-0008-0000-0100-000029010000}"/>
              </a:ext>
            </a:extLst>
          </xdr:cNvPr>
          <xdr:cNvSpPr/>
        </xdr:nvSpPr>
        <xdr:spPr>
          <a:xfrm>
            <a:off x="4057904" y="7880096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298" name="Rectangle 2035">
            <a:extLst>
              <a:ext uri="{FF2B5EF4-FFF2-40B4-BE49-F238E27FC236}">
                <a16:creationId xmlns:a16="http://schemas.microsoft.com/office/drawing/2014/main" id="{00000000-0008-0000-0100-00002A010000}"/>
              </a:ext>
            </a:extLst>
          </xdr:cNvPr>
          <xdr:cNvSpPr/>
        </xdr:nvSpPr>
        <xdr:spPr>
          <a:xfrm>
            <a:off x="5357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99" name="Shape 2036">
            <a:extLst>
              <a:ext uri="{FF2B5EF4-FFF2-40B4-BE49-F238E27FC236}">
                <a16:creationId xmlns:a16="http://schemas.microsoft.com/office/drawing/2014/main" id="{00000000-0008-0000-0100-00002B010000}"/>
              </a:ext>
            </a:extLst>
          </xdr:cNvPr>
          <xdr:cNvSpPr/>
        </xdr:nvSpPr>
        <xdr:spPr>
          <a:xfrm>
            <a:off x="4057904" y="7594092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00" name="Rectangle 2037">
            <a:extLst>
              <a:ext uri="{FF2B5EF4-FFF2-40B4-BE49-F238E27FC236}">
                <a16:creationId xmlns:a16="http://schemas.microsoft.com/office/drawing/2014/main" id="{00000000-0008-0000-0100-00002C010000}"/>
              </a:ext>
            </a:extLst>
          </xdr:cNvPr>
          <xdr:cNvSpPr/>
        </xdr:nvSpPr>
        <xdr:spPr>
          <a:xfrm>
            <a:off x="1700276" y="7901127"/>
            <a:ext cx="110386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1" name="Rectangle 2038">
            <a:extLst>
              <a:ext uri="{FF2B5EF4-FFF2-40B4-BE49-F238E27FC236}">
                <a16:creationId xmlns:a16="http://schemas.microsoft.com/office/drawing/2014/main" id="{00000000-0008-0000-0100-00002D010000}"/>
              </a:ext>
            </a:extLst>
          </xdr:cNvPr>
          <xdr:cNvSpPr/>
        </xdr:nvSpPr>
        <xdr:spPr>
          <a:xfrm>
            <a:off x="5043424" y="7900620"/>
            <a:ext cx="110386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2" name="Shape 2043">
            <a:extLst>
              <a:ext uri="{FF2B5EF4-FFF2-40B4-BE49-F238E27FC236}">
                <a16:creationId xmlns:a16="http://schemas.microsoft.com/office/drawing/2014/main" id="{00000000-0008-0000-0100-00002E010000}"/>
              </a:ext>
            </a:extLst>
          </xdr:cNvPr>
          <xdr:cNvSpPr/>
        </xdr:nvSpPr>
        <xdr:spPr>
          <a:xfrm>
            <a:off x="0" y="0"/>
            <a:ext cx="7315200" cy="7439660"/>
          </a:xfrm>
          <a:custGeom>
            <a:avLst/>
            <a:gdLst/>
            <a:ahLst/>
            <a:cxnLst/>
            <a:rect l="0" t="0" r="0" b="0"/>
            <a:pathLst>
              <a:path w="7315200" h="7439660">
                <a:moveTo>
                  <a:pt x="0" y="7439660"/>
                </a:moveTo>
                <a:lnTo>
                  <a:pt x="7315200" y="7439660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03" name="Shape 114191">
            <a:extLst>
              <a:ext uri="{FF2B5EF4-FFF2-40B4-BE49-F238E27FC236}">
                <a16:creationId xmlns:a16="http://schemas.microsoft.com/office/drawing/2014/main" id="{00000000-0008-0000-0100-00002F010000}"/>
              </a:ext>
            </a:extLst>
          </xdr:cNvPr>
          <xdr:cNvSpPr/>
        </xdr:nvSpPr>
        <xdr:spPr>
          <a:xfrm>
            <a:off x="0" y="1215136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D6D6D6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04" name="Rectangle 2045">
            <a:extLst>
              <a:ext uri="{FF2B5EF4-FFF2-40B4-BE49-F238E27FC236}">
                <a16:creationId xmlns:a16="http://schemas.microsoft.com/office/drawing/2014/main" id="{00000000-0008-0000-0100-000030010000}"/>
              </a:ext>
            </a:extLst>
          </xdr:cNvPr>
          <xdr:cNvSpPr/>
        </xdr:nvSpPr>
        <xdr:spPr>
          <a:xfrm>
            <a:off x="0" y="1237717"/>
            <a:ext cx="1520646" cy="14061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Datos del Proveedor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5" name="Rectangle 62894">
            <a:extLst>
              <a:ext uri="{FF2B5EF4-FFF2-40B4-BE49-F238E27FC236}">
                <a16:creationId xmlns:a16="http://schemas.microsoft.com/office/drawing/2014/main" id="{00000000-0008-0000-0100-000031010000}"/>
              </a:ext>
            </a:extLst>
          </xdr:cNvPr>
          <xdr:cNvSpPr/>
        </xdr:nvSpPr>
        <xdr:spPr>
          <a:xfrm>
            <a:off x="1341628" y="551383"/>
            <a:ext cx="15026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17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6" name="Rectangle 62895">
            <a:extLst>
              <a:ext uri="{FF2B5EF4-FFF2-40B4-BE49-F238E27FC236}">
                <a16:creationId xmlns:a16="http://schemas.microsoft.com/office/drawing/2014/main" id="{00000000-0008-0000-0100-000032010000}"/>
              </a:ext>
            </a:extLst>
          </xdr:cNvPr>
          <xdr:cNvSpPr/>
        </xdr:nvSpPr>
        <xdr:spPr>
          <a:xfrm>
            <a:off x="1313383" y="551383"/>
            <a:ext cx="37566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/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7" name="Rectangle 62893">
            <a:extLst>
              <a:ext uri="{FF2B5EF4-FFF2-40B4-BE49-F238E27FC236}">
                <a16:creationId xmlns:a16="http://schemas.microsoft.com/office/drawing/2014/main" id="{00000000-0008-0000-0100-000033010000}"/>
              </a:ext>
            </a:extLst>
          </xdr:cNvPr>
          <xdr:cNvSpPr/>
        </xdr:nvSpPr>
        <xdr:spPr>
          <a:xfrm>
            <a:off x="1200404" y="551383"/>
            <a:ext cx="15026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18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8" name="Rectangle 2047">
            <a:extLst>
              <a:ext uri="{FF2B5EF4-FFF2-40B4-BE49-F238E27FC236}">
                <a16:creationId xmlns:a16="http://schemas.microsoft.com/office/drawing/2014/main" id="{00000000-0008-0000-0100-000034010000}"/>
              </a:ext>
            </a:extLst>
          </xdr:cNvPr>
          <xdr:cNvSpPr/>
        </xdr:nvSpPr>
        <xdr:spPr>
          <a:xfrm>
            <a:off x="1200404" y="894283"/>
            <a:ext cx="218529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Adquisición de materiales metálicos.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9" name="Shape 2048">
            <a:extLst>
              <a:ext uri="{FF2B5EF4-FFF2-40B4-BE49-F238E27FC236}">
                <a16:creationId xmlns:a16="http://schemas.microsoft.com/office/drawing/2014/main" id="{00000000-0008-0000-0100-000035010000}"/>
              </a:ext>
            </a:extLst>
          </xdr:cNvPr>
          <xdr:cNvSpPr/>
        </xdr:nvSpPr>
        <xdr:spPr>
          <a:xfrm>
            <a:off x="0" y="1043432"/>
            <a:ext cx="7308596" cy="0"/>
          </a:xfrm>
          <a:custGeom>
            <a:avLst/>
            <a:gdLst/>
            <a:ahLst/>
            <a:cxnLst/>
            <a:rect l="0" t="0" r="0" b="0"/>
            <a:pathLst>
              <a:path w="7308596">
                <a:moveTo>
                  <a:pt x="0" y="0"/>
                </a:moveTo>
                <a:lnTo>
                  <a:pt x="73085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10" name="Rectangle 2049">
            <a:extLst>
              <a:ext uri="{FF2B5EF4-FFF2-40B4-BE49-F238E27FC236}">
                <a16:creationId xmlns:a16="http://schemas.microsoft.com/office/drawing/2014/main" id="{00000000-0008-0000-0100-000036010000}"/>
              </a:ext>
            </a:extLst>
          </xdr:cNvPr>
          <xdr:cNvSpPr/>
        </xdr:nvSpPr>
        <xdr:spPr>
          <a:xfrm>
            <a:off x="1089152" y="1452575"/>
            <a:ext cx="153181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AFM SUPLIDORES, SRL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1" name="Rectangle 2050">
            <a:extLst>
              <a:ext uri="{FF2B5EF4-FFF2-40B4-BE49-F238E27FC236}">
                <a16:creationId xmlns:a16="http://schemas.microsoft.com/office/drawing/2014/main" id="{00000000-0008-0000-0100-000037010000}"/>
              </a:ext>
            </a:extLst>
          </xdr:cNvPr>
          <xdr:cNvSpPr/>
        </xdr:nvSpPr>
        <xdr:spPr>
          <a:xfrm>
            <a:off x="57531" y="1452575"/>
            <a:ext cx="83360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Razón Social: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2" name="Rectangle 2051">
            <a:extLst>
              <a:ext uri="{FF2B5EF4-FFF2-40B4-BE49-F238E27FC236}">
                <a16:creationId xmlns:a16="http://schemas.microsoft.com/office/drawing/2014/main" id="{00000000-0008-0000-0100-000038010000}"/>
              </a:ext>
            </a:extLst>
          </xdr:cNvPr>
          <xdr:cNvSpPr/>
        </xdr:nvSpPr>
        <xdr:spPr>
          <a:xfrm>
            <a:off x="4915027" y="1452575"/>
            <a:ext cx="101386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RNC-130686531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3" name="Rectangle 2052">
            <a:extLst>
              <a:ext uri="{FF2B5EF4-FFF2-40B4-BE49-F238E27FC236}">
                <a16:creationId xmlns:a16="http://schemas.microsoft.com/office/drawing/2014/main" id="{00000000-0008-0000-0100-000039010000}"/>
              </a:ext>
            </a:extLst>
          </xdr:cNvPr>
          <xdr:cNvSpPr/>
        </xdr:nvSpPr>
        <xdr:spPr>
          <a:xfrm>
            <a:off x="1089279" y="1795475"/>
            <a:ext cx="306389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C/ 1RA. COND. EL CORAL APTO.103, EL CORAL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4" name="Rectangle 2053">
            <a:extLst>
              <a:ext uri="{FF2B5EF4-FFF2-40B4-BE49-F238E27FC236}">
                <a16:creationId xmlns:a16="http://schemas.microsoft.com/office/drawing/2014/main" id="{00000000-0008-0000-0100-00003A010000}"/>
              </a:ext>
            </a:extLst>
          </xdr:cNvPr>
          <xdr:cNvSpPr/>
        </xdr:nvSpPr>
        <xdr:spPr>
          <a:xfrm>
            <a:off x="57658" y="1795475"/>
            <a:ext cx="123115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Domicilio Comercial: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5" name="Shape 114192">
            <a:extLst>
              <a:ext uri="{FF2B5EF4-FFF2-40B4-BE49-F238E27FC236}">
                <a16:creationId xmlns:a16="http://schemas.microsoft.com/office/drawing/2014/main" id="{00000000-0008-0000-0100-00003B010000}"/>
              </a:ext>
            </a:extLst>
          </xdr:cNvPr>
          <xdr:cNvSpPr/>
        </xdr:nvSpPr>
        <xdr:spPr>
          <a:xfrm>
            <a:off x="0" y="2001520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D6D6D6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16" name="Rectangle 2055">
            <a:extLst>
              <a:ext uri="{FF2B5EF4-FFF2-40B4-BE49-F238E27FC236}">
                <a16:creationId xmlns:a16="http://schemas.microsoft.com/office/drawing/2014/main" id="{00000000-0008-0000-0100-00003C010000}"/>
              </a:ext>
            </a:extLst>
          </xdr:cNvPr>
          <xdr:cNvSpPr/>
        </xdr:nvSpPr>
        <xdr:spPr>
          <a:xfrm>
            <a:off x="0" y="2024101"/>
            <a:ext cx="2154109" cy="14061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Datos generales del Contrato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7" name="Rectangle 2056">
            <a:extLst>
              <a:ext uri="{FF2B5EF4-FFF2-40B4-BE49-F238E27FC236}">
                <a16:creationId xmlns:a16="http://schemas.microsoft.com/office/drawing/2014/main" id="{00000000-0008-0000-0100-00003D010000}"/>
              </a:ext>
            </a:extLst>
          </xdr:cNvPr>
          <xdr:cNvSpPr/>
        </xdr:nvSpPr>
        <xdr:spPr>
          <a:xfrm>
            <a:off x="57404" y="722578"/>
            <a:ext cx="435518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Fecha: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8" name="Rectangle 2057">
            <a:extLst>
              <a:ext uri="{FF2B5EF4-FFF2-40B4-BE49-F238E27FC236}">
                <a16:creationId xmlns:a16="http://schemas.microsoft.com/office/drawing/2014/main" id="{00000000-0008-0000-0100-00003E010000}"/>
              </a:ext>
            </a:extLst>
          </xdr:cNvPr>
          <xdr:cNvSpPr/>
        </xdr:nvSpPr>
        <xdr:spPr>
          <a:xfrm>
            <a:off x="1430528" y="2423871"/>
            <a:ext cx="420518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RD$  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9" name="Rectangle 2058">
            <a:extLst>
              <a:ext uri="{FF2B5EF4-FFF2-40B4-BE49-F238E27FC236}">
                <a16:creationId xmlns:a16="http://schemas.microsoft.com/office/drawing/2014/main" id="{00000000-0008-0000-0100-00003F010000}"/>
              </a:ext>
            </a:extLst>
          </xdr:cNvPr>
          <xdr:cNvSpPr/>
        </xdr:nvSpPr>
        <xdr:spPr>
          <a:xfrm>
            <a:off x="57404" y="2423871"/>
            <a:ext cx="518216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Anticipo: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0" name="Rectangle 2059">
            <a:extLst>
              <a:ext uri="{FF2B5EF4-FFF2-40B4-BE49-F238E27FC236}">
                <a16:creationId xmlns:a16="http://schemas.microsoft.com/office/drawing/2014/main" id="{00000000-0008-0000-0100-000040010000}"/>
              </a:ext>
            </a:extLst>
          </xdr:cNvPr>
          <xdr:cNvSpPr/>
        </xdr:nvSpPr>
        <xdr:spPr>
          <a:xfrm>
            <a:off x="1430528" y="2595575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1" name="Rectangle 2060">
            <a:extLst>
              <a:ext uri="{FF2B5EF4-FFF2-40B4-BE49-F238E27FC236}">
                <a16:creationId xmlns:a16="http://schemas.microsoft.com/office/drawing/2014/main" id="{00000000-0008-0000-0100-000041010000}"/>
              </a:ext>
            </a:extLst>
          </xdr:cNvPr>
          <xdr:cNvSpPr/>
        </xdr:nvSpPr>
        <xdr:spPr>
          <a:xfrm>
            <a:off x="57404" y="2595575"/>
            <a:ext cx="856036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Ampliación %: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2" name="Rectangle 2061">
            <a:extLst>
              <a:ext uri="{FF2B5EF4-FFF2-40B4-BE49-F238E27FC236}">
                <a16:creationId xmlns:a16="http://schemas.microsoft.com/office/drawing/2014/main" id="{00000000-0008-0000-0100-000042010000}"/>
              </a:ext>
            </a:extLst>
          </xdr:cNvPr>
          <xdr:cNvSpPr/>
        </xdr:nvSpPr>
        <xdr:spPr>
          <a:xfrm>
            <a:off x="1430528" y="2938475"/>
            <a:ext cx="480786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contado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3" name="Rectangle 2062">
            <a:extLst>
              <a:ext uri="{FF2B5EF4-FFF2-40B4-BE49-F238E27FC236}">
                <a16:creationId xmlns:a16="http://schemas.microsoft.com/office/drawing/2014/main" id="{00000000-0008-0000-0100-000043010000}"/>
              </a:ext>
            </a:extLst>
          </xdr:cNvPr>
          <xdr:cNvSpPr/>
        </xdr:nvSpPr>
        <xdr:spPr>
          <a:xfrm>
            <a:off x="57404" y="2938475"/>
            <a:ext cx="101400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Modalidad Pago: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4" name="Rectangle 2063">
            <a:extLst>
              <a:ext uri="{FF2B5EF4-FFF2-40B4-BE49-F238E27FC236}">
                <a16:creationId xmlns:a16="http://schemas.microsoft.com/office/drawing/2014/main" id="{00000000-0008-0000-0100-000044010000}"/>
              </a:ext>
            </a:extLst>
          </xdr:cNvPr>
          <xdr:cNvSpPr/>
        </xdr:nvSpPr>
        <xdr:spPr>
          <a:xfrm>
            <a:off x="3943604" y="2252675"/>
            <a:ext cx="1486814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Certificación Contraloría: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5" name="Rectangle 2064">
            <a:extLst>
              <a:ext uri="{FF2B5EF4-FFF2-40B4-BE49-F238E27FC236}">
                <a16:creationId xmlns:a16="http://schemas.microsoft.com/office/drawing/2014/main" id="{00000000-0008-0000-0100-000045010000}"/>
              </a:ext>
            </a:extLst>
          </xdr:cNvPr>
          <xdr:cNvSpPr/>
        </xdr:nvSpPr>
        <xdr:spPr>
          <a:xfrm>
            <a:off x="3943604" y="2423871"/>
            <a:ext cx="76604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Retención%: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6" name="Rectangle 2065">
            <a:extLst>
              <a:ext uri="{FF2B5EF4-FFF2-40B4-BE49-F238E27FC236}">
                <a16:creationId xmlns:a16="http://schemas.microsoft.com/office/drawing/2014/main" id="{00000000-0008-0000-0100-000046010000}"/>
              </a:ext>
            </a:extLst>
          </xdr:cNvPr>
          <xdr:cNvSpPr/>
        </xdr:nvSpPr>
        <xdr:spPr>
          <a:xfrm>
            <a:off x="1200404" y="722578"/>
            <a:ext cx="67618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22/11/2017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7" name="Rectangle 2066">
            <a:extLst>
              <a:ext uri="{FF2B5EF4-FFF2-40B4-BE49-F238E27FC236}">
                <a16:creationId xmlns:a16="http://schemas.microsoft.com/office/drawing/2014/main" id="{00000000-0008-0000-0100-000047010000}"/>
              </a:ext>
            </a:extLst>
          </xdr:cNvPr>
          <xdr:cNvSpPr/>
        </xdr:nvSpPr>
        <xdr:spPr>
          <a:xfrm>
            <a:off x="2000504" y="722578"/>
            <a:ext cx="67618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29/11/2017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8" name="Rectangle 2067">
            <a:extLst>
              <a:ext uri="{FF2B5EF4-FFF2-40B4-BE49-F238E27FC236}">
                <a16:creationId xmlns:a16="http://schemas.microsoft.com/office/drawing/2014/main" id="{00000000-0008-0000-0100-000048010000}"/>
              </a:ext>
            </a:extLst>
          </xdr:cNvPr>
          <xdr:cNvSpPr/>
        </xdr:nvSpPr>
        <xdr:spPr>
          <a:xfrm>
            <a:off x="1828800" y="722578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29" name="Shape 114193">
            <a:extLst>
              <a:ext uri="{FF2B5EF4-FFF2-40B4-BE49-F238E27FC236}">
                <a16:creationId xmlns:a16="http://schemas.microsoft.com/office/drawing/2014/main" id="{00000000-0008-0000-0100-000049010000}"/>
              </a:ext>
            </a:extLst>
          </xdr:cNvPr>
          <xdr:cNvSpPr/>
        </xdr:nvSpPr>
        <xdr:spPr>
          <a:xfrm>
            <a:off x="0" y="186436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30" name="Rectangle 2069">
            <a:extLst>
              <a:ext uri="{FF2B5EF4-FFF2-40B4-BE49-F238E27FC236}">
                <a16:creationId xmlns:a16="http://schemas.microsoft.com/office/drawing/2014/main" id="{00000000-0008-0000-0100-00004A010000}"/>
              </a:ext>
            </a:extLst>
          </xdr:cNvPr>
          <xdr:cNvSpPr/>
        </xdr:nvSpPr>
        <xdr:spPr>
          <a:xfrm>
            <a:off x="1590548" y="218694"/>
            <a:ext cx="5501230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Unidad Técnica de Proyectos de Desarollo Agroforestal de la Presidencia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1" name="Shape 114194">
            <a:extLst>
              <a:ext uri="{FF2B5EF4-FFF2-40B4-BE49-F238E27FC236}">
                <a16:creationId xmlns:a16="http://schemas.microsoft.com/office/drawing/2014/main" id="{00000000-0008-0000-0100-00004B010000}"/>
              </a:ext>
            </a:extLst>
          </xdr:cNvPr>
          <xdr:cNvSpPr/>
        </xdr:nvSpPr>
        <xdr:spPr>
          <a:xfrm>
            <a:off x="0" y="14732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32" name="Rectangle 2071">
            <a:extLst>
              <a:ext uri="{FF2B5EF4-FFF2-40B4-BE49-F238E27FC236}">
                <a16:creationId xmlns:a16="http://schemas.microsoft.com/office/drawing/2014/main" id="{00000000-0008-0000-0100-00004C010000}"/>
              </a:ext>
            </a:extLst>
          </xdr:cNvPr>
          <xdr:cNvSpPr/>
        </xdr:nvSpPr>
        <xdr:spPr>
          <a:xfrm>
            <a:off x="2705100" y="37846"/>
            <a:ext cx="2412204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Orden de Compra-OR-2017-18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3" name="Rectangle 2072">
            <a:extLst>
              <a:ext uri="{FF2B5EF4-FFF2-40B4-BE49-F238E27FC236}">
                <a16:creationId xmlns:a16="http://schemas.microsoft.com/office/drawing/2014/main" id="{00000000-0008-0000-0100-00004D010000}"/>
              </a:ext>
            </a:extLst>
          </xdr:cNvPr>
          <xdr:cNvSpPr/>
        </xdr:nvSpPr>
        <xdr:spPr>
          <a:xfrm>
            <a:off x="57404" y="894283"/>
            <a:ext cx="81847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Descripción: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4" name="Rectangle 2073">
            <a:extLst>
              <a:ext uri="{FF2B5EF4-FFF2-40B4-BE49-F238E27FC236}">
                <a16:creationId xmlns:a16="http://schemas.microsoft.com/office/drawing/2014/main" id="{00000000-0008-0000-0100-00004E010000}"/>
              </a:ext>
            </a:extLst>
          </xdr:cNvPr>
          <xdr:cNvSpPr/>
        </xdr:nvSpPr>
        <xdr:spPr>
          <a:xfrm>
            <a:off x="57404" y="1065478"/>
            <a:ext cx="360386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Obra: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5" name="Rectangle 62897">
            <a:extLst>
              <a:ext uri="{FF2B5EF4-FFF2-40B4-BE49-F238E27FC236}">
                <a16:creationId xmlns:a16="http://schemas.microsoft.com/office/drawing/2014/main" id="{00000000-0008-0000-0100-00004F010000}"/>
              </a:ext>
            </a:extLst>
          </xdr:cNvPr>
          <xdr:cNvSpPr/>
        </xdr:nvSpPr>
        <xdr:spPr>
          <a:xfrm>
            <a:off x="1831442" y="2252675"/>
            <a:ext cx="120129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-5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6" name="Rectangle 62896">
            <a:extLst>
              <a:ext uri="{FF2B5EF4-FFF2-40B4-BE49-F238E27FC236}">
                <a16:creationId xmlns:a16="http://schemas.microsoft.com/office/drawing/2014/main" id="{00000000-0008-0000-0100-000050010000}"/>
              </a:ext>
            </a:extLst>
          </xdr:cNvPr>
          <xdr:cNvSpPr/>
        </xdr:nvSpPr>
        <xdr:spPr>
          <a:xfrm>
            <a:off x="1430528" y="2252675"/>
            <a:ext cx="34552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2017-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7" name="Rectangle 62898">
            <a:extLst>
              <a:ext uri="{FF2B5EF4-FFF2-40B4-BE49-F238E27FC236}">
                <a16:creationId xmlns:a16="http://schemas.microsoft.com/office/drawing/2014/main" id="{00000000-0008-0000-0100-000051010000}"/>
              </a:ext>
            </a:extLst>
          </xdr:cNvPr>
          <xdr:cNvSpPr/>
        </xdr:nvSpPr>
        <xdr:spPr>
          <a:xfrm>
            <a:off x="1690319" y="2252675"/>
            <a:ext cx="187693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CP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8" name="Rectangle 2075">
            <a:extLst>
              <a:ext uri="{FF2B5EF4-FFF2-40B4-BE49-F238E27FC236}">
                <a16:creationId xmlns:a16="http://schemas.microsoft.com/office/drawing/2014/main" id="{00000000-0008-0000-0100-000052010000}"/>
              </a:ext>
            </a:extLst>
          </xdr:cNvPr>
          <xdr:cNvSpPr/>
        </xdr:nvSpPr>
        <xdr:spPr>
          <a:xfrm>
            <a:off x="57404" y="2252675"/>
            <a:ext cx="177977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Trámite de Compra asociado: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39" name="Rectangle 2076">
            <a:extLst>
              <a:ext uri="{FF2B5EF4-FFF2-40B4-BE49-F238E27FC236}">
                <a16:creationId xmlns:a16="http://schemas.microsoft.com/office/drawing/2014/main" id="{00000000-0008-0000-0100-000053010000}"/>
              </a:ext>
            </a:extLst>
          </xdr:cNvPr>
          <xdr:cNvSpPr/>
        </xdr:nvSpPr>
        <xdr:spPr>
          <a:xfrm>
            <a:off x="5143501" y="2615895"/>
            <a:ext cx="113426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RD$  2,221,970.68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40" name="Rectangle 2077">
            <a:extLst>
              <a:ext uri="{FF2B5EF4-FFF2-40B4-BE49-F238E27FC236}">
                <a16:creationId xmlns:a16="http://schemas.microsoft.com/office/drawing/2014/main" id="{00000000-0008-0000-0100-000054010000}"/>
              </a:ext>
            </a:extLst>
          </xdr:cNvPr>
          <xdr:cNvSpPr/>
        </xdr:nvSpPr>
        <xdr:spPr>
          <a:xfrm>
            <a:off x="3940048" y="2600655"/>
            <a:ext cx="33795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Total: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41" name="Rectangle 2078">
            <a:extLst>
              <a:ext uri="{FF2B5EF4-FFF2-40B4-BE49-F238E27FC236}">
                <a16:creationId xmlns:a16="http://schemas.microsoft.com/office/drawing/2014/main" id="{00000000-0008-0000-0100-000055010000}"/>
              </a:ext>
            </a:extLst>
          </xdr:cNvPr>
          <xdr:cNvSpPr/>
        </xdr:nvSpPr>
        <xdr:spPr>
          <a:xfrm>
            <a:off x="5143501" y="1795474"/>
            <a:ext cx="841307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809-532-9460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42" name="Rectangle 2079">
            <a:extLst>
              <a:ext uri="{FF2B5EF4-FFF2-40B4-BE49-F238E27FC236}">
                <a16:creationId xmlns:a16="http://schemas.microsoft.com/office/drawing/2014/main" id="{00000000-0008-0000-0100-000056010000}"/>
              </a:ext>
            </a:extLst>
          </xdr:cNvPr>
          <xdr:cNvSpPr/>
        </xdr:nvSpPr>
        <xdr:spPr>
          <a:xfrm>
            <a:off x="4914901" y="1795474"/>
            <a:ext cx="225258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Tel: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43" name="Rectangle 2080">
            <a:extLst>
              <a:ext uri="{FF2B5EF4-FFF2-40B4-BE49-F238E27FC236}">
                <a16:creationId xmlns:a16="http://schemas.microsoft.com/office/drawing/2014/main" id="{00000000-0008-0000-0100-000057010000}"/>
              </a:ext>
            </a:extLst>
          </xdr:cNvPr>
          <xdr:cNvSpPr/>
        </xdr:nvSpPr>
        <xdr:spPr>
          <a:xfrm>
            <a:off x="57404" y="1623770"/>
            <a:ext cx="116372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Comercial: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44" name="Rectangle 2081">
            <a:extLst>
              <a:ext uri="{FF2B5EF4-FFF2-40B4-BE49-F238E27FC236}">
                <a16:creationId xmlns:a16="http://schemas.microsoft.com/office/drawing/2014/main" id="{00000000-0008-0000-0100-000058010000}"/>
              </a:ext>
            </a:extLst>
          </xdr:cNvPr>
          <xdr:cNvSpPr/>
        </xdr:nvSpPr>
        <xdr:spPr>
          <a:xfrm>
            <a:off x="1089025" y="1623770"/>
            <a:ext cx="153181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AFM SUPLIDORES, SRL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45" name="Shape 2082">
            <a:extLst>
              <a:ext uri="{FF2B5EF4-FFF2-40B4-BE49-F238E27FC236}">
                <a16:creationId xmlns:a16="http://schemas.microsoft.com/office/drawing/2014/main" id="{00000000-0008-0000-0100-000059010000}"/>
              </a:ext>
            </a:extLst>
          </xdr:cNvPr>
          <xdr:cNvSpPr/>
        </xdr:nvSpPr>
        <xdr:spPr>
          <a:xfrm>
            <a:off x="0" y="3339592"/>
            <a:ext cx="7315200" cy="3932936"/>
          </a:xfrm>
          <a:custGeom>
            <a:avLst/>
            <a:gdLst/>
            <a:ahLst/>
            <a:cxnLst/>
            <a:rect l="0" t="0" r="0" b="0"/>
            <a:pathLst>
              <a:path w="7315200" h="3932936">
                <a:moveTo>
                  <a:pt x="0" y="3932936"/>
                </a:moveTo>
                <a:lnTo>
                  <a:pt x="7315200" y="3932936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46" name="Shape 2083">
            <a:extLst>
              <a:ext uri="{FF2B5EF4-FFF2-40B4-BE49-F238E27FC236}">
                <a16:creationId xmlns:a16="http://schemas.microsoft.com/office/drawing/2014/main" id="{00000000-0008-0000-0100-00005A010000}"/>
              </a:ext>
            </a:extLst>
          </xdr:cNvPr>
          <xdr:cNvSpPr/>
        </xdr:nvSpPr>
        <xdr:spPr>
          <a:xfrm>
            <a:off x="0" y="3885184"/>
            <a:ext cx="7312152" cy="846836"/>
          </a:xfrm>
          <a:custGeom>
            <a:avLst/>
            <a:gdLst/>
            <a:ahLst/>
            <a:cxnLst/>
            <a:rect l="0" t="0" r="0" b="0"/>
            <a:pathLst>
              <a:path w="7312152" h="846836">
                <a:moveTo>
                  <a:pt x="0" y="846836"/>
                </a:moveTo>
                <a:lnTo>
                  <a:pt x="7312152" y="846836"/>
                </a:lnTo>
                <a:lnTo>
                  <a:pt x="7312152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47" name="Shape 2084">
            <a:extLst>
              <a:ext uri="{FF2B5EF4-FFF2-40B4-BE49-F238E27FC236}">
                <a16:creationId xmlns:a16="http://schemas.microsoft.com/office/drawing/2014/main" id="{00000000-0008-0000-0100-00005B010000}"/>
              </a:ext>
            </a:extLst>
          </xdr:cNvPr>
          <xdr:cNvSpPr/>
        </xdr:nvSpPr>
        <xdr:spPr>
          <a:xfrm>
            <a:off x="0" y="4732020"/>
            <a:ext cx="7312152" cy="846836"/>
          </a:xfrm>
          <a:custGeom>
            <a:avLst/>
            <a:gdLst/>
            <a:ahLst/>
            <a:cxnLst/>
            <a:rect l="0" t="0" r="0" b="0"/>
            <a:pathLst>
              <a:path w="7312152" h="846836">
                <a:moveTo>
                  <a:pt x="0" y="846836"/>
                </a:moveTo>
                <a:lnTo>
                  <a:pt x="7312152" y="846836"/>
                </a:lnTo>
                <a:lnTo>
                  <a:pt x="7312152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48" name="Shape 2085">
            <a:extLst>
              <a:ext uri="{FF2B5EF4-FFF2-40B4-BE49-F238E27FC236}">
                <a16:creationId xmlns:a16="http://schemas.microsoft.com/office/drawing/2014/main" id="{00000000-0008-0000-0100-00005C010000}"/>
              </a:ext>
            </a:extLst>
          </xdr:cNvPr>
          <xdr:cNvSpPr/>
        </xdr:nvSpPr>
        <xdr:spPr>
          <a:xfrm>
            <a:off x="0" y="5578857"/>
            <a:ext cx="7312152" cy="846835"/>
          </a:xfrm>
          <a:custGeom>
            <a:avLst/>
            <a:gdLst/>
            <a:ahLst/>
            <a:cxnLst/>
            <a:rect l="0" t="0" r="0" b="0"/>
            <a:pathLst>
              <a:path w="7312152" h="846835">
                <a:moveTo>
                  <a:pt x="0" y="846835"/>
                </a:moveTo>
                <a:lnTo>
                  <a:pt x="7312152" y="846835"/>
                </a:lnTo>
                <a:lnTo>
                  <a:pt x="7312152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49" name="Shape 2086">
            <a:extLst>
              <a:ext uri="{FF2B5EF4-FFF2-40B4-BE49-F238E27FC236}">
                <a16:creationId xmlns:a16="http://schemas.microsoft.com/office/drawing/2014/main" id="{00000000-0008-0000-0100-00005D010000}"/>
              </a:ext>
            </a:extLst>
          </xdr:cNvPr>
          <xdr:cNvSpPr/>
        </xdr:nvSpPr>
        <xdr:spPr>
          <a:xfrm>
            <a:off x="0" y="6425692"/>
            <a:ext cx="7312152" cy="846837"/>
          </a:xfrm>
          <a:custGeom>
            <a:avLst/>
            <a:gdLst/>
            <a:ahLst/>
            <a:cxnLst/>
            <a:rect l="0" t="0" r="0" b="0"/>
            <a:pathLst>
              <a:path w="7312152" h="846837">
                <a:moveTo>
                  <a:pt x="0" y="846837"/>
                </a:moveTo>
                <a:lnTo>
                  <a:pt x="7312152" y="846837"/>
                </a:lnTo>
                <a:lnTo>
                  <a:pt x="7312152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50" name="Rectangle 2087">
            <a:extLst>
              <a:ext uri="{FF2B5EF4-FFF2-40B4-BE49-F238E27FC236}">
                <a16:creationId xmlns:a16="http://schemas.microsoft.com/office/drawing/2014/main" id="{00000000-0008-0000-0100-00005E010000}"/>
              </a:ext>
            </a:extLst>
          </xdr:cNvPr>
          <xdr:cNvSpPr/>
        </xdr:nvSpPr>
        <xdr:spPr>
          <a:xfrm>
            <a:off x="1676400" y="3579063"/>
            <a:ext cx="578078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Cantidad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1" name="Rectangle 2088">
            <a:extLst>
              <a:ext uri="{FF2B5EF4-FFF2-40B4-BE49-F238E27FC236}">
                <a16:creationId xmlns:a16="http://schemas.microsoft.com/office/drawing/2014/main" id="{00000000-0008-0000-0100-00005F010000}"/>
              </a:ext>
            </a:extLst>
          </xdr:cNvPr>
          <xdr:cNvSpPr/>
        </xdr:nvSpPr>
        <xdr:spPr>
          <a:xfrm>
            <a:off x="2476500" y="3579063"/>
            <a:ext cx="457949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Unidad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2" name="Rectangle 2089">
            <a:extLst>
              <a:ext uri="{FF2B5EF4-FFF2-40B4-BE49-F238E27FC236}">
                <a16:creationId xmlns:a16="http://schemas.microsoft.com/office/drawing/2014/main" id="{00000000-0008-0000-0100-000060010000}"/>
              </a:ext>
            </a:extLst>
          </xdr:cNvPr>
          <xdr:cNvSpPr/>
        </xdr:nvSpPr>
        <xdr:spPr>
          <a:xfrm>
            <a:off x="4019296" y="3579063"/>
            <a:ext cx="45065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Precio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3" name="Rectangle 2090">
            <a:extLst>
              <a:ext uri="{FF2B5EF4-FFF2-40B4-BE49-F238E27FC236}">
                <a16:creationId xmlns:a16="http://schemas.microsoft.com/office/drawing/2014/main" id="{00000000-0008-0000-0100-000061010000}"/>
              </a:ext>
            </a:extLst>
          </xdr:cNvPr>
          <xdr:cNvSpPr/>
        </xdr:nvSpPr>
        <xdr:spPr>
          <a:xfrm>
            <a:off x="3800348" y="3693363"/>
            <a:ext cx="758338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Unit s/ITBIS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4" name="Rectangle 2091">
            <a:extLst>
              <a:ext uri="{FF2B5EF4-FFF2-40B4-BE49-F238E27FC236}">
                <a16:creationId xmlns:a16="http://schemas.microsoft.com/office/drawing/2014/main" id="{00000000-0008-0000-0100-000062010000}"/>
              </a:ext>
            </a:extLst>
          </xdr:cNvPr>
          <xdr:cNvSpPr/>
        </xdr:nvSpPr>
        <xdr:spPr>
          <a:xfrm>
            <a:off x="3104896" y="3579063"/>
            <a:ext cx="277688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Mon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5" name="Rectangle 2092">
            <a:extLst>
              <a:ext uri="{FF2B5EF4-FFF2-40B4-BE49-F238E27FC236}">
                <a16:creationId xmlns:a16="http://schemas.microsoft.com/office/drawing/2014/main" id="{00000000-0008-0000-0100-000063010000}"/>
              </a:ext>
            </a:extLst>
          </xdr:cNvPr>
          <xdr:cNvSpPr/>
        </xdr:nvSpPr>
        <xdr:spPr>
          <a:xfrm>
            <a:off x="4533900" y="3579063"/>
            <a:ext cx="82590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Imp Moneda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6" name="Rectangle 2093">
            <a:extLst>
              <a:ext uri="{FF2B5EF4-FFF2-40B4-BE49-F238E27FC236}">
                <a16:creationId xmlns:a16="http://schemas.microsoft.com/office/drawing/2014/main" id="{00000000-0008-0000-0100-000064010000}"/>
              </a:ext>
            </a:extLst>
          </xdr:cNvPr>
          <xdr:cNvSpPr/>
        </xdr:nvSpPr>
        <xdr:spPr>
          <a:xfrm>
            <a:off x="4533900" y="3693363"/>
            <a:ext cx="811038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Orig s/ITBIS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7" name="Rectangle 62951">
            <a:extLst>
              <a:ext uri="{FF2B5EF4-FFF2-40B4-BE49-F238E27FC236}">
                <a16:creationId xmlns:a16="http://schemas.microsoft.com/office/drawing/2014/main" id="{00000000-0008-0000-0100-000065010000}"/>
              </a:ext>
            </a:extLst>
          </xdr:cNvPr>
          <xdr:cNvSpPr/>
        </xdr:nvSpPr>
        <xdr:spPr>
          <a:xfrm>
            <a:off x="5937098" y="4399992"/>
            <a:ext cx="29998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l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8" name="Rectangle 62950">
            <a:extLst>
              <a:ext uri="{FF2B5EF4-FFF2-40B4-BE49-F238E27FC236}">
                <a16:creationId xmlns:a16="http://schemas.microsoft.com/office/drawing/2014/main" id="{00000000-0008-0000-0100-000066010000}"/>
              </a:ext>
            </a:extLst>
          </xdr:cNvPr>
          <xdr:cNvSpPr/>
        </xdr:nvSpPr>
        <xdr:spPr>
          <a:xfrm>
            <a:off x="5411927" y="4399992"/>
            <a:ext cx="698477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eda Origina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59" name="Rectangle 62936">
            <a:extLst>
              <a:ext uri="{FF2B5EF4-FFF2-40B4-BE49-F238E27FC236}">
                <a16:creationId xmlns:a16="http://schemas.microsoft.com/office/drawing/2014/main" id="{00000000-0008-0000-0100-000067010000}"/>
              </a:ext>
            </a:extLst>
          </xdr:cNvPr>
          <xdr:cNvSpPr/>
        </xdr:nvSpPr>
        <xdr:spPr>
          <a:xfrm>
            <a:off x="5107026" y="4399992"/>
            <a:ext cx="405519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al Mon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0" name="Rectangle 62928">
            <a:extLst>
              <a:ext uri="{FF2B5EF4-FFF2-40B4-BE49-F238E27FC236}">
                <a16:creationId xmlns:a16="http://schemas.microsoft.com/office/drawing/2014/main" id="{00000000-0008-0000-0100-000068010000}"/>
              </a:ext>
            </a:extLst>
          </xdr:cNvPr>
          <xdr:cNvSpPr/>
        </xdr:nvSpPr>
        <xdr:spPr>
          <a:xfrm>
            <a:off x="4813300" y="4399992"/>
            <a:ext cx="39065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Subtot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1" name="Rectangle 62940">
            <a:extLst>
              <a:ext uri="{FF2B5EF4-FFF2-40B4-BE49-F238E27FC236}">
                <a16:creationId xmlns:a16="http://schemas.microsoft.com/office/drawing/2014/main" id="{00000000-0008-0000-0100-000069010000}"/>
              </a:ext>
            </a:extLst>
          </xdr:cNvPr>
          <xdr:cNvSpPr/>
        </xdr:nvSpPr>
        <xdr:spPr>
          <a:xfrm>
            <a:off x="5107026" y="5246827"/>
            <a:ext cx="40551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al Mon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2" name="Rectangle 62922">
            <a:extLst>
              <a:ext uri="{FF2B5EF4-FFF2-40B4-BE49-F238E27FC236}">
                <a16:creationId xmlns:a16="http://schemas.microsoft.com/office/drawing/2014/main" id="{00000000-0008-0000-0100-00006A010000}"/>
              </a:ext>
            </a:extLst>
          </xdr:cNvPr>
          <xdr:cNvSpPr/>
        </xdr:nvSpPr>
        <xdr:spPr>
          <a:xfrm>
            <a:off x="4813300" y="5246827"/>
            <a:ext cx="39065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Subtot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3" name="Rectangle 62948">
            <a:extLst>
              <a:ext uri="{FF2B5EF4-FFF2-40B4-BE49-F238E27FC236}">
                <a16:creationId xmlns:a16="http://schemas.microsoft.com/office/drawing/2014/main" id="{00000000-0008-0000-0100-00006B010000}"/>
              </a:ext>
            </a:extLst>
          </xdr:cNvPr>
          <xdr:cNvSpPr/>
        </xdr:nvSpPr>
        <xdr:spPr>
          <a:xfrm>
            <a:off x="5411927" y="5246827"/>
            <a:ext cx="698477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eda Origina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4" name="Rectangle 62949">
            <a:extLst>
              <a:ext uri="{FF2B5EF4-FFF2-40B4-BE49-F238E27FC236}">
                <a16:creationId xmlns:a16="http://schemas.microsoft.com/office/drawing/2014/main" id="{00000000-0008-0000-0100-00006C010000}"/>
              </a:ext>
            </a:extLst>
          </xdr:cNvPr>
          <xdr:cNvSpPr/>
        </xdr:nvSpPr>
        <xdr:spPr>
          <a:xfrm>
            <a:off x="5937098" y="5246827"/>
            <a:ext cx="29998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l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5" name="Rectangle 62916">
            <a:extLst>
              <a:ext uri="{FF2B5EF4-FFF2-40B4-BE49-F238E27FC236}">
                <a16:creationId xmlns:a16="http://schemas.microsoft.com/office/drawing/2014/main" id="{00000000-0008-0000-0100-00006D010000}"/>
              </a:ext>
            </a:extLst>
          </xdr:cNvPr>
          <xdr:cNvSpPr/>
        </xdr:nvSpPr>
        <xdr:spPr>
          <a:xfrm>
            <a:off x="4813300" y="6093663"/>
            <a:ext cx="39065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Subtot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6" name="Rectangle 62944">
            <a:extLst>
              <a:ext uri="{FF2B5EF4-FFF2-40B4-BE49-F238E27FC236}">
                <a16:creationId xmlns:a16="http://schemas.microsoft.com/office/drawing/2014/main" id="{00000000-0008-0000-0100-00006E010000}"/>
              </a:ext>
            </a:extLst>
          </xdr:cNvPr>
          <xdr:cNvSpPr/>
        </xdr:nvSpPr>
        <xdr:spPr>
          <a:xfrm>
            <a:off x="5107026" y="6093663"/>
            <a:ext cx="40551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al Mon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7" name="Rectangle 62946">
            <a:extLst>
              <a:ext uri="{FF2B5EF4-FFF2-40B4-BE49-F238E27FC236}">
                <a16:creationId xmlns:a16="http://schemas.microsoft.com/office/drawing/2014/main" id="{00000000-0008-0000-0100-00006F010000}"/>
              </a:ext>
            </a:extLst>
          </xdr:cNvPr>
          <xdr:cNvSpPr/>
        </xdr:nvSpPr>
        <xdr:spPr>
          <a:xfrm>
            <a:off x="5411927" y="6093663"/>
            <a:ext cx="698477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eda Origina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8" name="Rectangle 62947">
            <a:extLst>
              <a:ext uri="{FF2B5EF4-FFF2-40B4-BE49-F238E27FC236}">
                <a16:creationId xmlns:a16="http://schemas.microsoft.com/office/drawing/2014/main" id="{00000000-0008-0000-0100-000070010000}"/>
              </a:ext>
            </a:extLst>
          </xdr:cNvPr>
          <xdr:cNvSpPr/>
        </xdr:nvSpPr>
        <xdr:spPr>
          <a:xfrm>
            <a:off x="5937098" y="6093663"/>
            <a:ext cx="29998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l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69" name="Rectangle 2097">
            <a:extLst>
              <a:ext uri="{FF2B5EF4-FFF2-40B4-BE49-F238E27FC236}">
                <a16:creationId xmlns:a16="http://schemas.microsoft.com/office/drawing/2014/main" id="{00000000-0008-0000-0100-000071010000}"/>
              </a:ext>
            </a:extLst>
          </xdr:cNvPr>
          <xdr:cNvSpPr/>
        </xdr:nvSpPr>
        <xdr:spPr>
          <a:xfrm>
            <a:off x="4813300" y="6941008"/>
            <a:ext cx="152464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Subtotal Moneda Original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70" name="Shape 114195">
            <a:extLst>
              <a:ext uri="{FF2B5EF4-FFF2-40B4-BE49-F238E27FC236}">
                <a16:creationId xmlns:a16="http://schemas.microsoft.com/office/drawing/2014/main" id="{00000000-0008-0000-0100-000072010000}"/>
              </a:ext>
            </a:extLst>
          </xdr:cNvPr>
          <xdr:cNvSpPr/>
        </xdr:nvSpPr>
        <xdr:spPr>
          <a:xfrm>
            <a:off x="247396" y="3894836"/>
            <a:ext cx="6801104" cy="114300"/>
          </a:xfrm>
          <a:custGeom>
            <a:avLst/>
            <a:gdLst/>
            <a:ahLst/>
            <a:cxnLst/>
            <a:rect l="0" t="0" r="0" b="0"/>
            <a:pathLst>
              <a:path w="6801104" h="114300">
                <a:moveTo>
                  <a:pt x="0" y="0"/>
                </a:moveTo>
                <a:lnTo>
                  <a:pt x="6801104" y="0"/>
                </a:lnTo>
                <a:lnTo>
                  <a:pt x="68011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71" name="Rectangle 2099">
            <a:extLst>
              <a:ext uri="{FF2B5EF4-FFF2-40B4-BE49-F238E27FC236}">
                <a16:creationId xmlns:a16="http://schemas.microsoft.com/office/drawing/2014/main" id="{00000000-0008-0000-0100-000073010000}"/>
              </a:ext>
            </a:extLst>
          </xdr:cNvPr>
          <xdr:cNvSpPr/>
        </xdr:nvSpPr>
        <xdr:spPr>
          <a:xfrm>
            <a:off x="247396" y="3916883"/>
            <a:ext cx="1809229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Tubos hg reforzados de 20'x1'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72" name="Shape 114196">
            <a:extLst>
              <a:ext uri="{FF2B5EF4-FFF2-40B4-BE49-F238E27FC236}">
                <a16:creationId xmlns:a16="http://schemas.microsoft.com/office/drawing/2014/main" id="{00000000-0008-0000-0100-000074010000}"/>
              </a:ext>
            </a:extLst>
          </xdr:cNvPr>
          <xdr:cNvSpPr/>
        </xdr:nvSpPr>
        <xdr:spPr>
          <a:xfrm>
            <a:off x="247396" y="4741672"/>
            <a:ext cx="6801104" cy="114300"/>
          </a:xfrm>
          <a:custGeom>
            <a:avLst/>
            <a:gdLst/>
            <a:ahLst/>
            <a:cxnLst/>
            <a:rect l="0" t="0" r="0" b="0"/>
            <a:pathLst>
              <a:path w="6801104" h="114300">
                <a:moveTo>
                  <a:pt x="0" y="0"/>
                </a:moveTo>
                <a:lnTo>
                  <a:pt x="6801104" y="0"/>
                </a:lnTo>
                <a:lnTo>
                  <a:pt x="68011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73" name="Rectangle 62912">
            <a:extLst>
              <a:ext uri="{FF2B5EF4-FFF2-40B4-BE49-F238E27FC236}">
                <a16:creationId xmlns:a16="http://schemas.microsoft.com/office/drawing/2014/main" id="{00000000-0008-0000-0100-000075010000}"/>
              </a:ext>
            </a:extLst>
          </xdr:cNvPr>
          <xdr:cNvSpPr/>
        </xdr:nvSpPr>
        <xdr:spPr>
          <a:xfrm>
            <a:off x="247396" y="4763720"/>
            <a:ext cx="1861929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Planchuelas de 20' x 1 1/4' x 1/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74" name="Rectangle 62913">
            <a:extLst>
              <a:ext uri="{FF2B5EF4-FFF2-40B4-BE49-F238E27FC236}">
                <a16:creationId xmlns:a16="http://schemas.microsoft.com/office/drawing/2014/main" id="{00000000-0008-0000-0100-000076010000}"/>
              </a:ext>
            </a:extLst>
          </xdr:cNvPr>
          <xdr:cNvSpPr/>
        </xdr:nvSpPr>
        <xdr:spPr>
          <a:xfrm>
            <a:off x="1647343" y="4763720"/>
            <a:ext cx="10094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4'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75" name="Shape 114197">
            <a:extLst>
              <a:ext uri="{FF2B5EF4-FFF2-40B4-BE49-F238E27FC236}">
                <a16:creationId xmlns:a16="http://schemas.microsoft.com/office/drawing/2014/main" id="{00000000-0008-0000-0100-000077010000}"/>
              </a:ext>
            </a:extLst>
          </xdr:cNvPr>
          <xdr:cNvSpPr/>
        </xdr:nvSpPr>
        <xdr:spPr>
          <a:xfrm>
            <a:off x="247396" y="5588508"/>
            <a:ext cx="6801104" cy="114300"/>
          </a:xfrm>
          <a:custGeom>
            <a:avLst/>
            <a:gdLst/>
            <a:ahLst/>
            <a:cxnLst/>
            <a:rect l="0" t="0" r="0" b="0"/>
            <a:pathLst>
              <a:path w="6801104" h="114300">
                <a:moveTo>
                  <a:pt x="0" y="0"/>
                </a:moveTo>
                <a:lnTo>
                  <a:pt x="6801104" y="0"/>
                </a:lnTo>
                <a:lnTo>
                  <a:pt x="68011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76" name="Rectangle 2103">
            <a:extLst>
              <a:ext uri="{FF2B5EF4-FFF2-40B4-BE49-F238E27FC236}">
                <a16:creationId xmlns:a16="http://schemas.microsoft.com/office/drawing/2014/main" id="{00000000-0008-0000-0100-000078010000}"/>
              </a:ext>
            </a:extLst>
          </xdr:cNvPr>
          <xdr:cNvSpPr/>
        </xdr:nvSpPr>
        <xdr:spPr>
          <a:xfrm>
            <a:off x="247396" y="5610555"/>
            <a:ext cx="180922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Tubos hg reforzados de 20'x2'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77" name="Shape 114198">
            <a:extLst>
              <a:ext uri="{FF2B5EF4-FFF2-40B4-BE49-F238E27FC236}">
                <a16:creationId xmlns:a16="http://schemas.microsoft.com/office/drawing/2014/main" id="{00000000-0008-0000-0100-000079010000}"/>
              </a:ext>
            </a:extLst>
          </xdr:cNvPr>
          <xdr:cNvSpPr/>
        </xdr:nvSpPr>
        <xdr:spPr>
          <a:xfrm>
            <a:off x="247396" y="6435344"/>
            <a:ext cx="6801104" cy="114300"/>
          </a:xfrm>
          <a:custGeom>
            <a:avLst/>
            <a:gdLst/>
            <a:ahLst/>
            <a:cxnLst/>
            <a:rect l="0" t="0" r="0" b="0"/>
            <a:pathLst>
              <a:path w="6801104" h="114300">
                <a:moveTo>
                  <a:pt x="0" y="0"/>
                </a:moveTo>
                <a:lnTo>
                  <a:pt x="6801104" y="0"/>
                </a:lnTo>
                <a:lnTo>
                  <a:pt x="68011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78" name="Rectangle 62910">
            <a:extLst>
              <a:ext uri="{FF2B5EF4-FFF2-40B4-BE49-F238E27FC236}">
                <a16:creationId xmlns:a16="http://schemas.microsoft.com/office/drawing/2014/main" id="{00000000-0008-0000-0100-00007A010000}"/>
              </a:ext>
            </a:extLst>
          </xdr:cNvPr>
          <xdr:cNvSpPr/>
        </xdr:nvSpPr>
        <xdr:spPr>
          <a:xfrm>
            <a:off x="247396" y="6457391"/>
            <a:ext cx="1896116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Tubos hg reforzados de 20'x3/4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79" name="Rectangle 62911">
            <a:extLst>
              <a:ext uri="{FF2B5EF4-FFF2-40B4-BE49-F238E27FC236}">
                <a16:creationId xmlns:a16="http://schemas.microsoft.com/office/drawing/2014/main" id="{00000000-0008-0000-0100-00007B010000}"/>
              </a:ext>
            </a:extLst>
          </xdr:cNvPr>
          <xdr:cNvSpPr/>
        </xdr:nvSpPr>
        <xdr:spPr>
          <a:xfrm>
            <a:off x="1673047" y="6457391"/>
            <a:ext cx="6337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'.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80" name="Shape 114199">
            <a:extLst>
              <a:ext uri="{FF2B5EF4-FFF2-40B4-BE49-F238E27FC236}">
                <a16:creationId xmlns:a16="http://schemas.microsoft.com/office/drawing/2014/main" id="{00000000-0008-0000-0100-00007C010000}"/>
              </a:ext>
            </a:extLst>
          </xdr:cNvPr>
          <xdr:cNvSpPr/>
        </xdr:nvSpPr>
        <xdr:spPr>
          <a:xfrm>
            <a:off x="1676400" y="4056888"/>
            <a:ext cx="628904" cy="114300"/>
          </a:xfrm>
          <a:custGeom>
            <a:avLst/>
            <a:gdLst/>
            <a:ahLst/>
            <a:cxnLst/>
            <a:rect l="0" t="0" r="0" b="0"/>
            <a:pathLst>
              <a:path w="628904" h="114300">
                <a:moveTo>
                  <a:pt x="0" y="0"/>
                </a:moveTo>
                <a:lnTo>
                  <a:pt x="628904" y="0"/>
                </a:lnTo>
                <a:lnTo>
                  <a:pt x="6289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81" name="Rectangle 2107">
            <a:extLst>
              <a:ext uri="{FF2B5EF4-FFF2-40B4-BE49-F238E27FC236}">
                <a16:creationId xmlns:a16="http://schemas.microsoft.com/office/drawing/2014/main" id="{00000000-0008-0000-0100-00007D010000}"/>
              </a:ext>
            </a:extLst>
          </xdr:cNvPr>
          <xdr:cNvSpPr/>
        </xdr:nvSpPr>
        <xdr:spPr>
          <a:xfrm>
            <a:off x="1676400" y="4078935"/>
            <a:ext cx="225393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357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82" name="Shape 114200">
            <a:extLst>
              <a:ext uri="{FF2B5EF4-FFF2-40B4-BE49-F238E27FC236}">
                <a16:creationId xmlns:a16="http://schemas.microsoft.com/office/drawing/2014/main" id="{00000000-0008-0000-0100-00007E010000}"/>
              </a:ext>
            </a:extLst>
          </xdr:cNvPr>
          <xdr:cNvSpPr/>
        </xdr:nvSpPr>
        <xdr:spPr>
          <a:xfrm>
            <a:off x="1676400" y="4903724"/>
            <a:ext cx="628904" cy="114300"/>
          </a:xfrm>
          <a:custGeom>
            <a:avLst/>
            <a:gdLst/>
            <a:ahLst/>
            <a:cxnLst/>
            <a:rect l="0" t="0" r="0" b="0"/>
            <a:pathLst>
              <a:path w="628904" h="114300">
                <a:moveTo>
                  <a:pt x="0" y="0"/>
                </a:moveTo>
                <a:lnTo>
                  <a:pt x="628904" y="0"/>
                </a:lnTo>
                <a:lnTo>
                  <a:pt x="6289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83" name="Rectangle 2109">
            <a:extLst>
              <a:ext uri="{FF2B5EF4-FFF2-40B4-BE49-F238E27FC236}">
                <a16:creationId xmlns:a16="http://schemas.microsoft.com/office/drawing/2014/main" id="{00000000-0008-0000-0100-00007F010000}"/>
              </a:ext>
            </a:extLst>
          </xdr:cNvPr>
          <xdr:cNvSpPr/>
        </xdr:nvSpPr>
        <xdr:spPr>
          <a:xfrm>
            <a:off x="1676400" y="4925771"/>
            <a:ext cx="225393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776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84" name="Shape 114201">
            <a:extLst>
              <a:ext uri="{FF2B5EF4-FFF2-40B4-BE49-F238E27FC236}">
                <a16:creationId xmlns:a16="http://schemas.microsoft.com/office/drawing/2014/main" id="{00000000-0008-0000-0100-000080010000}"/>
              </a:ext>
            </a:extLst>
          </xdr:cNvPr>
          <xdr:cNvSpPr/>
        </xdr:nvSpPr>
        <xdr:spPr>
          <a:xfrm>
            <a:off x="1676400" y="5750560"/>
            <a:ext cx="628904" cy="114300"/>
          </a:xfrm>
          <a:custGeom>
            <a:avLst/>
            <a:gdLst/>
            <a:ahLst/>
            <a:cxnLst/>
            <a:rect l="0" t="0" r="0" b="0"/>
            <a:pathLst>
              <a:path w="628904" h="114300">
                <a:moveTo>
                  <a:pt x="0" y="0"/>
                </a:moveTo>
                <a:lnTo>
                  <a:pt x="628904" y="0"/>
                </a:lnTo>
                <a:lnTo>
                  <a:pt x="6289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85" name="Rectangle 2111">
            <a:extLst>
              <a:ext uri="{FF2B5EF4-FFF2-40B4-BE49-F238E27FC236}">
                <a16:creationId xmlns:a16="http://schemas.microsoft.com/office/drawing/2014/main" id="{00000000-0008-0000-0100-000081010000}"/>
              </a:ext>
            </a:extLst>
          </xdr:cNvPr>
          <xdr:cNvSpPr/>
        </xdr:nvSpPr>
        <xdr:spPr>
          <a:xfrm>
            <a:off x="1676400" y="5772608"/>
            <a:ext cx="15026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51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86" name="Shape 114202">
            <a:extLst>
              <a:ext uri="{FF2B5EF4-FFF2-40B4-BE49-F238E27FC236}">
                <a16:creationId xmlns:a16="http://schemas.microsoft.com/office/drawing/2014/main" id="{00000000-0008-0000-0100-000082010000}"/>
              </a:ext>
            </a:extLst>
          </xdr:cNvPr>
          <xdr:cNvSpPr/>
        </xdr:nvSpPr>
        <xdr:spPr>
          <a:xfrm>
            <a:off x="1676400" y="6597396"/>
            <a:ext cx="628904" cy="114300"/>
          </a:xfrm>
          <a:custGeom>
            <a:avLst/>
            <a:gdLst/>
            <a:ahLst/>
            <a:cxnLst/>
            <a:rect l="0" t="0" r="0" b="0"/>
            <a:pathLst>
              <a:path w="628904" h="114300">
                <a:moveTo>
                  <a:pt x="0" y="0"/>
                </a:moveTo>
                <a:lnTo>
                  <a:pt x="628904" y="0"/>
                </a:lnTo>
                <a:lnTo>
                  <a:pt x="6289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87" name="Rectangle 2113">
            <a:extLst>
              <a:ext uri="{FF2B5EF4-FFF2-40B4-BE49-F238E27FC236}">
                <a16:creationId xmlns:a16="http://schemas.microsoft.com/office/drawing/2014/main" id="{00000000-0008-0000-0100-000083010000}"/>
              </a:ext>
            </a:extLst>
          </xdr:cNvPr>
          <xdr:cNvSpPr/>
        </xdr:nvSpPr>
        <xdr:spPr>
          <a:xfrm>
            <a:off x="1676400" y="6619443"/>
            <a:ext cx="225393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556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88" name="Shape 114203">
            <a:extLst>
              <a:ext uri="{FF2B5EF4-FFF2-40B4-BE49-F238E27FC236}">
                <a16:creationId xmlns:a16="http://schemas.microsoft.com/office/drawing/2014/main" id="{00000000-0008-0000-0100-000084010000}"/>
              </a:ext>
            </a:extLst>
          </xdr:cNvPr>
          <xdr:cNvSpPr/>
        </xdr:nvSpPr>
        <xdr:spPr>
          <a:xfrm>
            <a:off x="2476500" y="4056888"/>
            <a:ext cx="514604" cy="114300"/>
          </a:xfrm>
          <a:custGeom>
            <a:avLst/>
            <a:gdLst/>
            <a:ahLst/>
            <a:cxnLst/>
            <a:rect l="0" t="0" r="0" b="0"/>
            <a:pathLst>
              <a:path w="514604" h="114300">
                <a:moveTo>
                  <a:pt x="0" y="0"/>
                </a:moveTo>
                <a:lnTo>
                  <a:pt x="514604" y="0"/>
                </a:lnTo>
                <a:lnTo>
                  <a:pt x="5146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89" name="Rectangle 2115">
            <a:extLst>
              <a:ext uri="{FF2B5EF4-FFF2-40B4-BE49-F238E27FC236}">
                <a16:creationId xmlns:a16="http://schemas.microsoft.com/office/drawing/2014/main" id="{00000000-0008-0000-0100-000085010000}"/>
              </a:ext>
            </a:extLst>
          </xdr:cNvPr>
          <xdr:cNvSpPr/>
        </xdr:nvSpPr>
        <xdr:spPr>
          <a:xfrm>
            <a:off x="2476500" y="4078935"/>
            <a:ext cx="15026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90" name="Shape 114204">
            <a:extLst>
              <a:ext uri="{FF2B5EF4-FFF2-40B4-BE49-F238E27FC236}">
                <a16:creationId xmlns:a16="http://schemas.microsoft.com/office/drawing/2014/main" id="{00000000-0008-0000-0100-000086010000}"/>
              </a:ext>
            </a:extLst>
          </xdr:cNvPr>
          <xdr:cNvSpPr/>
        </xdr:nvSpPr>
        <xdr:spPr>
          <a:xfrm>
            <a:off x="2476500" y="4903724"/>
            <a:ext cx="514604" cy="114300"/>
          </a:xfrm>
          <a:custGeom>
            <a:avLst/>
            <a:gdLst/>
            <a:ahLst/>
            <a:cxnLst/>
            <a:rect l="0" t="0" r="0" b="0"/>
            <a:pathLst>
              <a:path w="514604" h="114300">
                <a:moveTo>
                  <a:pt x="0" y="0"/>
                </a:moveTo>
                <a:lnTo>
                  <a:pt x="514604" y="0"/>
                </a:lnTo>
                <a:lnTo>
                  <a:pt x="5146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91" name="Rectangle 2117">
            <a:extLst>
              <a:ext uri="{FF2B5EF4-FFF2-40B4-BE49-F238E27FC236}">
                <a16:creationId xmlns:a16="http://schemas.microsoft.com/office/drawing/2014/main" id="{00000000-0008-0000-0100-000087010000}"/>
              </a:ext>
            </a:extLst>
          </xdr:cNvPr>
          <xdr:cNvSpPr/>
        </xdr:nvSpPr>
        <xdr:spPr>
          <a:xfrm>
            <a:off x="2476500" y="4925771"/>
            <a:ext cx="15026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92" name="Shape 114205">
            <a:extLst>
              <a:ext uri="{FF2B5EF4-FFF2-40B4-BE49-F238E27FC236}">
                <a16:creationId xmlns:a16="http://schemas.microsoft.com/office/drawing/2014/main" id="{00000000-0008-0000-0100-000088010000}"/>
              </a:ext>
            </a:extLst>
          </xdr:cNvPr>
          <xdr:cNvSpPr/>
        </xdr:nvSpPr>
        <xdr:spPr>
          <a:xfrm>
            <a:off x="2476500" y="5750560"/>
            <a:ext cx="514604" cy="114300"/>
          </a:xfrm>
          <a:custGeom>
            <a:avLst/>
            <a:gdLst/>
            <a:ahLst/>
            <a:cxnLst/>
            <a:rect l="0" t="0" r="0" b="0"/>
            <a:pathLst>
              <a:path w="514604" h="114300">
                <a:moveTo>
                  <a:pt x="0" y="0"/>
                </a:moveTo>
                <a:lnTo>
                  <a:pt x="514604" y="0"/>
                </a:lnTo>
                <a:lnTo>
                  <a:pt x="5146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93" name="Rectangle 2119">
            <a:extLst>
              <a:ext uri="{FF2B5EF4-FFF2-40B4-BE49-F238E27FC236}">
                <a16:creationId xmlns:a16="http://schemas.microsoft.com/office/drawing/2014/main" id="{00000000-0008-0000-0100-000089010000}"/>
              </a:ext>
            </a:extLst>
          </xdr:cNvPr>
          <xdr:cNvSpPr/>
        </xdr:nvSpPr>
        <xdr:spPr>
          <a:xfrm>
            <a:off x="2476500" y="5772608"/>
            <a:ext cx="15026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94" name="Shape 114206">
            <a:extLst>
              <a:ext uri="{FF2B5EF4-FFF2-40B4-BE49-F238E27FC236}">
                <a16:creationId xmlns:a16="http://schemas.microsoft.com/office/drawing/2014/main" id="{00000000-0008-0000-0100-00008A010000}"/>
              </a:ext>
            </a:extLst>
          </xdr:cNvPr>
          <xdr:cNvSpPr/>
        </xdr:nvSpPr>
        <xdr:spPr>
          <a:xfrm>
            <a:off x="2476500" y="6597396"/>
            <a:ext cx="514604" cy="114300"/>
          </a:xfrm>
          <a:custGeom>
            <a:avLst/>
            <a:gdLst/>
            <a:ahLst/>
            <a:cxnLst/>
            <a:rect l="0" t="0" r="0" b="0"/>
            <a:pathLst>
              <a:path w="514604" h="114300">
                <a:moveTo>
                  <a:pt x="0" y="0"/>
                </a:moveTo>
                <a:lnTo>
                  <a:pt x="514604" y="0"/>
                </a:lnTo>
                <a:lnTo>
                  <a:pt x="514604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95" name="Rectangle 2121">
            <a:extLst>
              <a:ext uri="{FF2B5EF4-FFF2-40B4-BE49-F238E27FC236}">
                <a16:creationId xmlns:a16="http://schemas.microsoft.com/office/drawing/2014/main" id="{00000000-0008-0000-0100-00008B010000}"/>
              </a:ext>
            </a:extLst>
          </xdr:cNvPr>
          <xdr:cNvSpPr/>
        </xdr:nvSpPr>
        <xdr:spPr>
          <a:xfrm>
            <a:off x="2476500" y="6619443"/>
            <a:ext cx="15026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96" name="Shape 114207">
            <a:extLst>
              <a:ext uri="{FF2B5EF4-FFF2-40B4-BE49-F238E27FC236}">
                <a16:creationId xmlns:a16="http://schemas.microsoft.com/office/drawing/2014/main" id="{00000000-0008-0000-0100-00008C010000}"/>
              </a:ext>
            </a:extLst>
          </xdr:cNvPr>
          <xdr:cNvSpPr/>
        </xdr:nvSpPr>
        <xdr:spPr>
          <a:xfrm>
            <a:off x="3495548" y="4056888"/>
            <a:ext cx="847852" cy="114300"/>
          </a:xfrm>
          <a:custGeom>
            <a:avLst/>
            <a:gdLst/>
            <a:ahLst/>
            <a:cxnLst/>
            <a:rect l="0" t="0" r="0" b="0"/>
            <a:pathLst>
              <a:path w="847852" h="114300">
                <a:moveTo>
                  <a:pt x="0" y="0"/>
                </a:moveTo>
                <a:lnTo>
                  <a:pt x="847852" y="0"/>
                </a:lnTo>
                <a:lnTo>
                  <a:pt x="84785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97" name="Rectangle 2123">
            <a:extLst>
              <a:ext uri="{FF2B5EF4-FFF2-40B4-BE49-F238E27FC236}">
                <a16:creationId xmlns:a16="http://schemas.microsoft.com/office/drawing/2014/main" id="{00000000-0008-0000-0100-00008D010000}"/>
              </a:ext>
            </a:extLst>
          </xdr:cNvPr>
          <xdr:cNvSpPr/>
        </xdr:nvSpPr>
        <xdr:spPr>
          <a:xfrm>
            <a:off x="3924300" y="4078935"/>
            <a:ext cx="563484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2,102.00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98" name="Shape 114208">
            <a:extLst>
              <a:ext uri="{FF2B5EF4-FFF2-40B4-BE49-F238E27FC236}">
                <a16:creationId xmlns:a16="http://schemas.microsoft.com/office/drawing/2014/main" id="{00000000-0008-0000-0100-00008E010000}"/>
              </a:ext>
            </a:extLst>
          </xdr:cNvPr>
          <xdr:cNvSpPr/>
        </xdr:nvSpPr>
        <xdr:spPr>
          <a:xfrm>
            <a:off x="3495548" y="4903724"/>
            <a:ext cx="847852" cy="114300"/>
          </a:xfrm>
          <a:custGeom>
            <a:avLst/>
            <a:gdLst/>
            <a:ahLst/>
            <a:cxnLst/>
            <a:rect l="0" t="0" r="0" b="0"/>
            <a:pathLst>
              <a:path w="847852" h="114300">
                <a:moveTo>
                  <a:pt x="0" y="0"/>
                </a:moveTo>
                <a:lnTo>
                  <a:pt x="847852" y="0"/>
                </a:lnTo>
                <a:lnTo>
                  <a:pt x="84785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399" name="Rectangle 2125">
            <a:extLst>
              <a:ext uri="{FF2B5EF4-FFF2-40B4-BE49-F238E27FC236}">
                <a16:creationId xmlns:a16="http://schemas.microsoft.com/office/drawing/2014/main" id="{00000000-0008-0000-0100-00008F010000}"/>
              </a:ext>
            </a:extLst>
          </xdr:cNvPr>
          <xdr:cNvSpPr/>
        </xdr:nvSpPr>
        <xdr:spPr>
          <a:xfrm>
            <a:off x="4000500" y="4925771"/>
            <a:ext cx="450787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730.00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00" name="Shape 114209">
            <a:extLst>
              <a:ext uri="{FF2B5EF4-FFF2-40B4-BE49-F238E27FC236}">
                <a16:creationId xmlns:a16="http://schemas.microsoft.com/office/drawing/2014/main" id="{00000000-0008-0000-0100-000090010000}"/>
              </a:ext>
            </a:extLst>
          </xdr:cNvPr>
          <xdr:cNvSpPr/>
        </xdr:nvSpPr>
        <xdr:spPr>
          <a:xfrm>
            <a:off x="3495548" y="5750560"/>
            <a:ext cx="847852" cy="114300"/>
          </a:xfrm>
          <a:custGeom>
            <a:avLst/>
            <a:gdLst/>
            <a:ahLst/>
            <a:cxnLst/>
            <a:rect l="0" t="0" r="0" b="0"/>
            <a:pathLst>
              <a:path w="847852" h="114300">
                <a:moveTo>
                  <a:pt x="0" y="0"/>
                </a:moveTo>
                <a:lnTo>
                  <a:pt x="847852" y="0"/>
                </a:lnTo>
                <a:lnTo>
                  <a:pt x="84785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01" name="Rectangle 2127">
            <a:extLst>
              <a:ext uri="{FF2B5EF4-FFF2-40B4-BE49-F238E27FC236}">
                <a16:creationId xmlns:a16="http://schemas.microsoft.com/office/drawing/2014/main" id="{00000000-0008-0000-0100-000091010000}"/>
              </a:ext>
            </a:extLst>
          </xdr:cNvPr>
          <xdr:cNvSpPr/>
        </xdr:nvSpPr>
        <xdr:spPr>
          <a:xfrm>
            <a:off x="3924300" y="5772608"/>
            <a:ext cx="563484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2,052.00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02" name="Shape 114210">
            <a:extLst>
              <a:ext uri="{FF2B5EF4-FFF2-40B4-BE49-F238E27FC236}">
                <a16:creationId xmlns:a16="http://schemas.microsoft.com/office/drawing/2014/main" id="{00000000-0008-0000-0100-000092010000}"/>
              </a:ext>
            </a:extLst>
          </xdr:cNvPr>
          <xdr:cNvSpPr/>
        </xdr:nvSpPr>
        <xdr:spPr>
          <a:xfrm>
            <a:off x="3495548" y="6597396"/>
            <a:ext cx="847852" cy="114300"/>
          </a:xfrm>
          <a:custGeom>
            <a:avLst/>
            <a:gdLst/>
            <a:ahLst/>
            <a:cxnLst/>
            <a:rect l="0" t="0" r="0" b="0"/>
            <a:pathLst>
              <a:path w="847852" h="114300">
                <a:moveTo>
                  <a:pt x="0" y="0"/>
                </a:moveTo>
                <a:lnTo>
                  <a:pt x="847852" y="0"/>
                </a:lnTo>
                <a:lnTo>
                  <a:pt x="84785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03" name="Rectangle 2129">
            <a:extLst>
              <a:ext uri="{FF2B5EF4-FFF2-40B4-BE49-F238E27FC236}">
                <a16:creationId xmlns:a16="http://schemas.microsoft.com/office/drawing/2014/main" id="{00000000-0008-0000-0100-000093010000}"/>
              </a:ext>
            </a:extLst>
          </xdr:cNvPr>
          <xdr:cNvSpPr/>
        </xdr:nvSpPr>
        <xdr:spPr>
          <a:xfrm>
            <a:off x="4000500" y="6619443"/>
            <a:ext cx="450787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830.00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04" name="Shape 114211">
            <a:extLst>
              <a:ext uri="{FF2B5EF4-FFF2-40B4-BE49-F238E27FC236}">
                <a16:creationId xmlns:a16="http://schemas.microsoft.com/office/drawing/2014/main" id="{00000000-0008-0000-0100-000094010000}"/>
              </a:ext>
            </a:extLst>
          </xdr:cNvPr>
          <xdr:cNvSpPr/>
        </xdr:nvSpPr>
        <xdr:spPr>
          <a:xfrm>
            <a:off x="3104896" y="4056888"/>
            <a:ext cx="342900" cy="114300"/>
          </a:xfrm>
          <a:custGeom>
            <a:avLst/>
            <a:gdLst/>
            <a:ahLst/>
            <a:cxnLst/>
            <a:rect l="0" t="0" r="0" b="0"/>
            <a:pathLst>
              <a:path w="342900" h="114300">
                <a:moveTo>
                  <a:pt x="0" y="0"/>
                </a:moveTo>
                <a:lnTo>
                  <a:pt x="342900" y="0"/>
                </a:lnTo>
                <a:lnTo>
                  <a:pt x="3429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05" name="Rectangle 2131">
            <a:extLst>
              <a:ext uri="{FF2B5EF4-FFF2-40B4-BE49-F238E27FC236}">
                <a16:creationId xmlns:a16="http://schemas.microsoft.com/office/drawing/2014/main" id="{00000000-0008-0000-0100-000095010000}"/>
              </a:ext>
            </a:extLst>
          </xdr:cNvPr>
          <xdr:cNvSpPr/>
        </xdr:nvSpPr>
        <xdr:spPr>
          <a:xfrm>
            <a:off x="3104896" y="4078935"/>
            <a:ext cx="1951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06" name="Shape 114212">
            <a:extLst>
              <a:ext uri="{FF2B5EF4-FFF2-40B4-BE49-F238E27FC236}">
                <a16:creationId xmlns:a16="http://schemas.microsoft.com/office/drawing/2014/main" id="{00000000-0008-0000-0100-000096010000}"/>
              </a:ext>
            </a:extLst>
          </xdr:cNvPr>
          <xdr:cNvSpPr/>
        </xdr:nvSpPr>
        <xdr:spPr>
          <a:xfrm>
            <a:off x="3104896" y="4903724"/>
            <a:ext cx="342900" cy="114300"/>
          </a:xfrm>
          <a:custGeom>
            <a:avLst/>
            <a:gdLst/>
            <a:ahLst/>
            <a:cxnLst/>
            <a:rect l="0" t="0" r="0" b="0"/>
            <a:pathLst>
              <a:path w="342900" h="114300">
                <a:moveTo>
                  <a:pt x="0" y="0"/>
                </a:moveTo>
                <a:lnTo>
                  <a:pt x="342900" y="0"/>
                </a:lnTo>
                <a:lnTo>
                  <a:pt x="3429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07" name="Rectangle 2133">
            <a:extLst>
              <a:ext uri="{FF2B5EF4-FFF2-40B4-BE49-F238E27FC236}">
                <a16:creationId xmlns:a16="http://schemas.microsoft.com/office/drawing/2014/main" id="{00000000-0008-0000-0100-000097010000}"/>
              </a:ext>
            </a:extLst>
          </xdr:cNvPr>
          <xdr:cNvSpPr/>
        </xdr:nvSpPr>
        <xdr:spPr>
          <a:xfrm>
            <a:off x="3104896" y="4925771"/>
            <a:ext cx="1951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08" name="Shape 114213">
            <a:extLst>
              <a:ext uri="{FF2B5EF4-FFF2-40B4-BE49-F238E27FC236}">
                <a16:creationId xmlns:a16="http://schemas.microsoft.com/office/drawing/2014/main" id="{00000000-0008-0000-0100-000098010000}"/>
              </a:ext>
            </a:extLst>
          </xdr:cNvPr>
          <xdr:cNvSpPr/>
        </xdr:nvSpPr>
        <xdr:spPr>
          <a:xfrm>
            <a:off x="3104896" y="5750560"/>
            <a:ext cx="342900" cy="114300"/>
          </a:xfrm>
          <a:custGeom>
            <a:avLst/>
            <a:gdLst/>
            <a:ahLst/>
            <a:cxnLst/>
            <a:rect l="0" t="0" r="0" b="0"/>
            <a:pathLst>
              <a:path w="342900" h="114300">
                <a:moveTo>
                  <a:pt x="0" y="0"/>
                </a:moveTo>
                <a:lnTo>
                  <a:pt x="342900" y="0"/>
                </a:lnTo>
                <a:lnTo>
                  <a:pt x="3429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09" name="Rectangle 2135">
            <a:extLst>
              <a:ext uri="{FF2B5EF4-FFF2-40B4-BE49-F238E27FC236}">
                <a16:creationId xmlns:a16="http://schemas.microsoft.com/office/drawing/2014/main" id="{00000000-0008-0000-0100-000099010000}"/>
              </a:ext>
            </a:extLst>
          </xdr:cNvPr>
          <xdr:cNvSpPr/>
        </xdr:nvSpPr>
        <xdr:spPr>
          <a:xfrm>
            <a:off x="3104896" y="5772608"/>
            <a:ext cx="1951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10" name="Shape 114214">
            <a:extLst>
              <a:ext uri="{FF2B5EF4-FFF2-40B4-BE49-F238E27FC236}">
                <a16:creationId xmlns:a16="http://schemas.microsoft.com/office/drawing/2014/main" id="{00000000-0008-0000-0100-00009A010000}"/>
              </a:ext>
            </a:extLst>
          </xdr:cNvPr>
          <xdr:cNvSpPr/>
        </xdr:nvSpPr>
        <xdr:spPr>
          <a:xfrm>
            <a:off x="3104896" y="6597396"/>
            <a:ext cx="342900" cy="114300"/>
          </a:xfrm>
          <a:custGeom>
            <a:avLst/>
            <a:gdLst/>
            <a:ahLst/>
            <a:cxnLst/>
            <a:rect l="0" t="0" r="0" b="0"/>
            <a:pathLst>
              <a:path w="342900" h="114300">
                <a:moveTo>
                  <a:pt x="0" y="0"/>
                </a:moveTo>
                <a:lnTo>
                  <a:pt x="342900" y="0"/>
                </a:lnTo>
                <a:lnTo>
                  <a:pt x="3429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11" name="Rectangle 2137">
            <a:extLst>
              <a:ext uri="{FF2B5EF4-FFF2-40B4-BE49-F238E27FC236}">
                <a16:creationId xmlns:a16="http://schemas.microsoft.com/office/drawing/2014/main" id="{00000000-0008-0000-0100-00009B010000}"/>
              </a:ext>
            </a:extLst>
          </xdr:cNvPr>
          <xdr:cNvSpPr/>
        </xdr:nvSpPr>
        <xdr:spPr>
          <a:xfrm>
            <a:off x="3104896" y="6619443"/>
            <a:ext cx="1951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RD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12" name="Shape 114215">
            <a:extLst>
              <a:ext uri="{FF2B5EF4-FFF2-40B4-BE49-F238E27FC236}">
                <a16:creationId xmlns:a16="http://schemas.microsoft.com/office/drawing/2014/main" id="{00000000-0008-0000-0100-00009C010000}"/>
              </a:ext>
            </a:extLst>
          </xdr:cNvPr>
          <xdr:cNvSpPr/>
        </xdr:nvSpPr>
        <xdr:spPr>
          <a:xfrm>
            <a:off x="4343400" y="4056888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13" name="Rectangle 62933">
            <a:extLst>
              <a:ext uri="{FF2B5EF4-FFF2-40B4-BE49-F238E27FC236}">
                <a16:creationId xmlns:a16="http://schemas.microsoft.com/office/drawing/2014/main" id="{00000000-0008-0000-0100-00009D010000}"/>
              </a:ext>
            </a:extLst>
          </xdr:cNvPr>
          <xdr:cNvSpPr/>
        </xdr:nvSpPr>
        <xdr:spPr>
          <a:xfrm>
            <a:off x="5109566" y="4078935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14" name="Rectangle 62932">
            <a:extLst>
              <a:ext uri="{FF2B5EF4-FFF2-40B4-BE49-F238E27FC236}">
                <a16:creationId xmlns:a16="http://schemas.microsoft.com/office/drawing/2014/main" id="{00000000-0008-0000-0100-00009E010000}"/>
              </a:ext>
            </a:extLst>
          </xdr:cNvPr>
          <xdr:cNvSpPr/>
        </xdr:nvSpPr>
        <xdr:spPr>
          <a:xfrm>
            <a:off x="4629404" y="4078935"/>
            <a:ext cx="63861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750,414.0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15" name="Shape 114216">
            <a:extLst>
              <a:ext uri="{FF2B5EF4-FFF2-40B4-BE49-F238E27FC236}">
                <a16:creationId xmlns:a16="http://schemas.microsoft.com/office/drawing/2014/main" id="{00000000-0008-0000-0100-00009F010000}"/>
              </a:ext>
            </a:extLst>
          </xdr:cNvPr>
          <xdr:cNvSpPr/>
        </xdr:nvSpPr>
        <xdr:spPr>
          <a:xfrm>
            <a:off x="4343400" y="4903724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16" name="Rectangle 62926">
            <a:extLst>
              <a:ext uri="{FF2B5EF4-FFF2-40B4-BE49-F238E27FC236}">
                <a16:creationId xmlns:a16="http://schemas.microsoft.com/office/drawing/2014/main" id="{00000000-0008-0000-0100-0000A0010000}"/>
              </a:ext>
            </a:extLst>
          </xdr:cNvPr>
          <xdr:cNvSpPr/>
        </xdr:nvSpPr>
        <xdr:spPr>
          <a:xfrm>
            <a:off x="4629404" y="4925771"/>
            <a:ext cx="63861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566,480.0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17" name="Rectangle 62927">
            <a:extLst>
              <a:ext uri="{FF2B5EF4-FFF2-40B4-BE49-F238E27FC236}">
                <a16:creationId xmlns:a16="http://schemas.microsoft.com/office/drawing/2014/main" id="{00000000-0008-0000-0100-0000A1010000}"/>
              </a:ext>
            </a:extLst>
          </xdr:cNvPr>
          <xdr:cNvSpPr/>
        </xdr:nvSpPr>
        <xdr:spPr>
          <a:xfrm>
            <a:off x="5109566" y="4925771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18" name="Shape 114217">
            <a:extLst>
              <a:ext uri="{FF2B5EF4-FFF2-40B4-BE49-F238E27FC236}">
                <a16:creationId xmlns:a16="http://schemas.microsoft.com/office/drawing/2014/main" id="{00000000-0008-0000-0100-0000A2010000}"/>
              </a:ext>
            </a:extLst>
          </xdr:cNvPr>
          <xdr:cNvSpPr/>
        </xdr:nvSpPr>
        <xdr:spPr>
          <a:xfrm>
            <a:off x="4343400" y="5750560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19" name="Rectangle 62921">
            <a:extLst>
              <a:ext uri="{FF2B5EF4-FFF2-40B4-BE49-F238E27FC236}">
                <a16:creationId xmlns:a16="http://schemas.microsoft.com/office/drawing/2014/main" id="{00000000-0008-0000-0100-0000A3010000}"/>
              </a:ext>
            </a:extLst>
          </xdr:cNvPr>
          <xdr:cNvSpPr/>
        </xdr:nvSpPr>
        <xdr:spPr>
          <a:xfrm>
            <a:off x="5109566" y="5772608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20" name="Rectangle 62920">
            <a:extLst>
              <a:ext uri="{FF2B5EF4-FFF2-40B4-BE49-F238E27FC236}">
                <a16:creationId xmlns:a16="http://schemas.microsoft.com/office/drawing/2014/main" id="{00000000-0008-0000-0100-0000A4010000}"/>
              </a:ext>
            </a:extLst>
          </xdr:cNvPr>
          <xdr:cNvSpPr/>
        </xdr:nvSpPr>
        <xdr:spPr>
          <a:xfrm>
            <a:off x="4629404" y="5772608"/>
            <a:ext cx="63861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104,652.0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21" name="Shape 114218">
            <a:extLst>
              <a:ext uri="{FF2B5EF4-FFF2-40B4-BE49-F238E27FC236}">
                <a16:creationId xmlns:a16="http://schemas.microsoft.com/office/drawing/2014/main" id="{00000000-0008-0000-0100-0000A5010000}"/>
              </a:ext>
            </a:extLst>
          </xdr:cNvPr>
          <xdr:cNvSpPr/>
        </xdr:nvSpPr>
        <xdr:spPr>
          <a:xfrm>
            <a:off x="4343400" y="6597396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22" name="Rectangle 62914">
            <a:extLst>
              <a:ext uri="{FF2B5EF4-FFF2-40B4-BE49-F238E27FC236}">
                <a16:creationId xmlns:a16="http://schemas.microsoft.com/office/drawing/2014/main" id="{00000000-0008-0000-0100-0000A6010000}"/>
              </a:ext>
            </a:extLst>
          </xdr:cNvPr>
          <xdr:cNvSpPr/>
        </xdr:nvSpPr>
        <xdr:spPr>
          <a:xfrm>
            <a:off x="4629404" y="6619443"/>
            <a:ext cx="63861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461,480.0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23" name="Rectangle 62915">
            <a:extLst>
              <a:ext uri="{FF2B5EF4-FFF2-40B4-BE49-F238E27FC236}">
                <a16:creationId xmlns:a16="http://schemas.microsoft.com/office/drawing/2014/main" id="{00000000-0008-0000-0100-0000A7010000}"/>
              </a:ext>
            </a:extLst>
          </xdr:cNvPr>
          <xdr:cNvSpPr/>
        </xdr:nvSpPr>
        <xdr:spPr>
          <a:xfrm>
            <a:off x="5109566" y="6619443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24" name="Shape 114219">
            <a:extLst>
              <a:ext uri="{FF2B5EF4-FFF2-40B4-BE49-F238E27FC236}">
                <a16:creationId xmlns:a16="http://schemas.microsoft.com/office/drawing/2014/main" id="{00000000-0008-0000-0100-0000A8010000}"/>
              </a:ext>
            </a:extLst>
          </xdr:cNvPr>
          <xdr:cNvSpPr/>
        </xdr:nvSpPr>
        <xdr:spPr>
          <a:xfrm>
            <a:off x="6134100" y="4384040"/>
            <a:ext cx="933196" cy="127508"/>
          </a:xfrm>
          <a:custGeom>
            <a:avLst/>
            <a:gdLst/>
            <a:ahLst/>
            <a:cxnLst/>
            <a:rect l="0" t="0" r="0" b="0"/>
            <a:pathLst>
              <a:path w="933196" h="127508">
                <a:moveTo>
                  <a:pt x="0" y="0"/>
                </a:moveTo>
                <a:lnTo>
                  <a:pt x="933196" y="0"/>
                </a:lnTo>
                <a:lnTo>
                  <a:pt x="933196" y="127508"/>
                </a:lnTo>
                <a:lnTo>
                  <a:pt x="0" y="1275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25" name="Rectangle 62958">
            <a:extLst>
              <a:ext uri="{FF2B5EF4-FFF2-40B4-BE49-F238E27FC236}">
                <a16:creationId xmlns:a16="http://schemas.microsoft.com/office/drawing/2014/main" id="{00000000-0008-0000-0100-0000A9010000}"/>
              </a:ext>
            </a:extLst>
          </xdr:cNvPr>
          <xdr:cNvSpPr/>
        </xdr:nvSpPr>
        <xdr:spPr>
          <a:xfrm>
            <a:off x="6534404" y="4406088"/>
            <a:ext cx="63861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885,488.5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26" name="Rectangle 62959">
            <a:extLst>
              <a:ext uri="{FF2B5EF4-FFF2-40B4-BE49-F238E27FC236}">
                <a16:creationId xmlns:a16="http://schemas.microsoft.com/office/drawing/2014/main" id="{00000000-0008-0000-0100-0000AA010000}"/>
              </a:ext>
            </a:extLst>
          </xdr:cNvPr>
          <xdr:cNvSpPr/>
        </xdr:nvSpPr>
        <xdr:spPr>
          <a:xfrm>
            <a:off x="7014566" y="4406088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2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27" name="Shape 114220">
            <a:extLst>
              <a:ext uri="{FF2B5EF4-FFF2-40B4-BE49-F238E27FC236}">
                <a16:creationId xmlns:a16="http://schemas.microsoft.com/office/drawing/2014/main" id="{00000000-0008-0000-0100-0000AB010000}"/>
              </a:ext>
            </a:extLst>
          </xdr:cNvPr>
          <xdr:cNvSpPr/>
        </xdr:nvSpPr>
        <xdr:spPr>
          <a:xfrm>
            <a:off x="6134100" y="5230876"/>
            <a:ext cx="933196" cy="127508"/>
          </a:xfrm>
          <a:custGeom>
            <a:avLst/>
            <a:gdLst/>
            <a:ahLst/>
            <a:cxnLst/>
            <a:rect l="0" t="0" r="0" b="0"/>
            <a:pathLst>
              <a:path w="933196" h="127508">
                <a:moveTo>
                  <a:pt x="0" y="0"/>
                </a:moveTo>
                <a:lnTo>
                  <a:pt x="933196" y="0"/>
                </a:lnTo>
                <a:lnTo>
                  <a:pt x="933196" y="127508"/>
                </a:lnTo>
                <a:lnTo>
                  <a:pt x="0" y="1275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28" name="Rectangle 62956">
            <a:extLst>
              <a:ext uri="{FF2B5EF4-FFF2-40B4-BE49-F238E27FC236}">
                <a16:creationId xmlns:a16="http://schemas.microsoft.com/office/drawing/2014/main" id="{00000000-0008-0000-0100-0000AC010000}"/>
              </a:ext>
            </a:extLst>
          </xdr:cNvPr>
          <xdr:cNvSpPr/>
        </xdr:nvSpPr>
        <xdr:spPr>
          <a:xfrm>
            <a:off x="6534404" y="5252923"/>
            <a:ext cx="63861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668,446.4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29" name="Rectangle 62957">
            <a:extLst>
              <a:ext uri="{FF2B5EF4-FFF2-40B4-BE49-F238E27FC236}">
                <a16:creationId xmlns:a16="http://schemas.microsoft.com/office/drawing/2014/main" id="{00000000-0008-0000-0100-0000AD010000}"/>
              </a:ext>
            </a:extLst>
          </xdr:cNvPr>
          <xdr:cNvSpPr/>
        </xdr:nvSpPr>
        <xdr:spPr>
          <a:xfrm>
            <a:off x="7014566" y="5252923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0" name="Shape 114221">
            <a:extLst>
              <a:ext uri="{FF2B5EF4-FFF2-40B4-BE49-F238E27FC236}">
                <a16:creationId xmlns:a16="http://schemas.microsoft.com/office/drawing/2014/main" id="{00000000-0008-0000-0100-0000AE010000}"/>
              </a:ext>
            </a:extLst>
          </xdr:cNvPr>
          <xdr:cNvSpPr/>
        </xdr:nvSpPr>
        <xdr:spPr>
          <a:xfrm>
            <a:off x="6134100" y="6077712"/>
            <a:ext cx="933196" cy="127508"/>
          </a:xfrm>
          <a:custGeom>
            <a:avLst/>
            <a:gdLst/>
            <a:ahLst/>
            <a:cxnLst/>
            <a:rect l="0" t="0" r="0" b="0"/>
            <a:pathLst>
              <a:path w="933196" h="127508">
                <a:moveTo>
                  <a:pt x="0" y="0"/>
                </a:moveTo>
                <a:lnTo>
                  <a:pt x="933196" y="0"/>
                </a:lnTo>
                <a:lnTo>
                  <a:pt x="933196" y="127508"/>
                </a:lnTo>
                <a:lnTo>
                  <a:pt x="0" y="1275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31" name="Rectangle 62954">
            <a:extLst>
              <a:ext uri="{FF2B5EF4-FFF2-40B4-BE49-F238E27FC236}">
                <a16:creationId xmlns:a16="http://schemas.microsoft.com/office/drawing/2014/main" id="{00000000-0008-0000-0100-0000AF010000}"/>
              </a:ext>
            </a:extLst>
          </xdr:cNvPr>
          <xdr:cNvSpPr/>
        </xdr:nvSpPr>
        <xdr:spPr>
          <a:xfrm>
            <a:off x="6534404" y="6099759"/>
            <a:ext cx="63861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123,489.3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2" name="Rectangle 62955">
            <a:extLst>
              <a:ext uri="{FF2B5EF4-FFF2-40B4-BE49-F238E27FC236}">
                <a16:creationId xmlns:a16="http://schemas.microsoft.com/office/drawing/2014/main" id="{00000000-0008-0000-0100-0000B0010000}"/>
              </a:ext>
            </a:extLst>
          </xdr:cNvPr>
          <xdr:cNvSpPr/>
        </xdr:nvSpPr>
        <xdr:spPr>
          <a:xfrm>
            <a:off x="7014566" y="6099759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6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3" name="Shape 114222">
            <a:extLst>
              <a:ext uri="{FF2B5EF4-FFF2-40B4-BE49-F238E27FC236}">
                <a16:creationId xmlns:a16="http://schemas.microsoft.com/office/drawing/2014/main" id="{00000000-0008-0000-0100-0000B1010000}"/>
              </a:ext>
            </a:extLst>
          </xdr:cNvPr>
          <xdr:cNvSpPr/>
        </xdr:nvSpPr>
        <xdr:spPr>
          <a:xfrm>
            <a:off x="6134100" y="6924548"/>
            <a:ext cx="933196" cy="127508"/>
          </a:xfrm>
          <a:custGeom>
            <a:avLst/>
            <a:gdLst/>
            <a:ahLst/>
            <a:cxnLst/>
            <a:rect l="0" t="0" r="0" b="0"/>
            <a:pathLst>
              <a:path w="933196" h="127508">
                <a:moveTo>
                  <a:pt x="0" y="0"/>
                </a:moveTo>
                <a:lnTo>
                  <a:pt x="933196" y="0"/>
                </a:lnTo>
                <a:lnTo>
                  <a:pt x="933196" y="127508"/>
                </a:lnTo>
                <a:lnTo>
                  <a:pt x="0" y="1275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34" name="Rectangle 62952">
            <a:extLst>
              <a:ext uri="{FF2B5EF4-FFF2-40B4-BE49-F238E27FC236}">
                <a16:creationId xmlns:a16="http://schemas.microsoft.com/office/drawing/2014/main" id="{00000000-0008-0000-0100-0000B2010000}"/>
              </a:ext>
            </a:extLst>
          </xdr:cNvPr>
          <xdr:cNvSpPr/>
        </xdr:nvSpPr>
        <xdr:spPr>
          <a:xfrm>
            <a:off x="6534404" y="6946595"/>
            <a:ext cx="63861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544,546.4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5" name="Rectangle 62953">
            <a:extLst>
              <a:ext uri="{FF2B5EF4-FFF2-40B4-BE49-F238E27FC236}">
                <a16:creationId xmlns:a16="http://schemas.microsoft.com/office/drawing/2014/main" id="{00000000-0008-0000-0100-0000B3010000}"/>
              </a:ext>
            </a:extLst>
          </xdr:cNvPr>
          <xdr:cNvSpPr/>
        </xdr:nvSpPr>
        <xdr:spPr>
          <a:xfrm>
            <a:off x="7014566" y="6946595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6" name="Rectangle 2154">
            <a:extLst>
              <a:ext uri="{FF2B5EF4-FFF2-40B4-BE49-F238E27FC236}">
                <a16:creationId xmlns:a16="http://schemas.microsoft.com/office/drawing/2014/main" id="{00000000-0008-0000-0100-0000B4010000}"/>
              </a:ext>
            </a:extLst>
          </xdr:cNvPr>
          <xdr:cNvSpPr/>
        </xdr:nvSpPr>
        <xdr:spPr>
          <a:xfrm>
            <a:off x="247396" y="3579063"/>
            <a:ext cx="773473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Descripción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7" name="Rectangle 2155">
            <a:extLst>
              <a:ext uri="{FF2B5EF4-FFF2-40B4-BE49-F238E27FC236}">
                <a16:creationId xmlns:a16="http://schemas.microsoft.com/office/drawing/2014/main" id="{00000000-0008-0000-0100-0000B5010000}"/>
              </a:ext>
            </a:extLst>
          </xdr:cNvPr>
          <xdr:cNvSpPr/>
        </xdr:nvSpPr>
        <xdr:spPr>
          <a:xfrm>
            <a:off x="6305296" y="3585667"/>
            <a:ext cx="78090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ITBIS  Total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8" name="Rectangle 2156">
            <a:extLst>
              <a:ext uri="{FF2B5EF4-FFF2-40B4-BE49-F238E27FC236}">
                <a16:creationId xmlns:a16="http://schemas.microsoft.com/office/drawing/2014/main" id="{00000000-0008-0000-0100-0000B6010000}"/>
              </a:ext>
            </a:extLst>
          </xdr:cNvPr>
          <xdr:cNvSpPr/>
        </xdr:nvSpPr>
        <xdr:spPr>
          <a:xfrm>
            <a:off x="6305296" y="3699967"/>
            <a:ext cx="82590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Moneda Orig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39" name="Shape 114223">
            <a:extLst>
              <a:ext uri="{FF2B5EF4-FFF2-40B4-BE49-F238E27FC236}">
                <a16:creationId xmlns:a16="http://schemas.microsoft.com/office/drawing/2014/main" id="{00000000-0008-0000-0100-0000B7010000}"/>
              </a:ext>
            </a:extLst>
          </xdr:cNvPr>
          <xdr:cNvSpPr/>
        </xdr:nvSpPr>
        <xdr:spPr>
          <a:xfrm>
            <a:off x="6236208" y="4056888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40" name="Rectangle 2158">
            <a:extLst>
              <a:ext uri="{FF2B5EF4-FFF2-40B4-BE49-F238E27FC236}">
                <a16:creationId xmlns:a16="http://schemas.microsoft.com/office/drawing/2014/main" id="{00000000-0008-0000-0100-0000B8010000}"/>
              </a:ext>
            </a:extLst>
          </xdr:cNvPr>
          <xdr:cNvSpPr/>
        </xdr:nvSpPr>
        <xdr:spPr>
          <a:xfrm>
            <a:off x="6521704" y="4078935"/>
            <a:ext cx="713746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135,074.52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41" name="Shape 114224">
            <a:extLst>
              <a:ext uri="{FF2B5EF4-FFF2-40B4-BE49-F238E27FC236}">
                <a16:creationId xmlns:a16="http://schemas.microsoft.com/office/drawing/2014/main" id="{00000000-0008-0000-0100-0000B9010000}"/>
              </a:ext>
            </a:extLst>
          </xdr:cNvPr>
          <xdr:cNvSpPr/>
        </xdr:nvSpPr>
        <xdr:spPr>
          <a:xfrm>
            <a:off x="6236208" y="4903724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42" name="Rectangle 2160">
            <a:extLst>
              <a:ext uri="{FF2B5EF4-FFF2-40B4-BE49-F238E27FC236}">
                <a16:creationId xmlns:a16="http://schemas.microsoft.com/office/drawing/2014/main" id="{00000000-0008-0000-0100-0000BA010000}"/>
              </a:ext>
            </a:extLst>
          </xdr:cNvPr>
          <xdr:cNvSpPr/>
        </xdr:nvSpPr>
        <xdr:spPr>
          <a:xfrm>
            <a:off x="6521704" y="4925771"/>
            <a:ext cx="713746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101,966.40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43" name="Shape 114225">
            <a:extLst>
              <a:ext uri="{FF2B5EF4-FFF2-40B4-BE49-F238E27FC236}">
                <a16:creationId xmlns:a16="http://schemas.microsoft.com/office/drawing/2014/main" id="{00000000-0008-0000-0100-0000BB010000}"/>
              </a:ext>
            </a:extLst>
          </xdr:cNvPr>
          <xdr:cNvSpPr/>
        </xdr:nvSpPr>
        <xdr:spPr>
          <a:xfrm>
            <a:off x="6236208" y="5750560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44" name="Rectangle 2162">
            <a:extLst>
              <a:ext uri="{FF2B5EF4-FFF2-40B4-BE49-F238E27FC236}">
                <a16:creationId xmlns:a16="http://schemas.microsoft.com/office/drawing/2014/main" id="{00000000-0008-0000-0100-0000BC010000}"/>
              </a:ext>
            </a:extLst>
          </xdr:cNvPr>
          <xdr:cNvSpPr/>
        </xdr:nvSpPr>
        <xdr:spPr>
          <a:xfrm>
            <a:off x="6579108" y="5772608"/>
            <a:ext cx="63861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18,837.36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45" name="Shape 114226">
            <a:extLst>
              <a:ext uri="{FF2B5EF4-FFF2-40B4-BE49-F238E27FC236}">
                <a16:creationId xmlns:a16="http://schemas.microsoft.com/office/drawing/2014/main" id="{00000000-0008-0000-0100-0000BD010000}"/>
              </a:ext>
            </a:extLst>
          </xdr:cNvPr>
          <xdr:cNvSpPr/>
        </xdr:nvSpPr>
        <xdr:spPr>
          <a:xfrm>
            <a:off x="6236208" y="6597396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46" name="Rectangle 2164">
            <a:extLst>
              <a:ext uri="{FF2B5EF4-FFF2-40B4-BE49-F238E27FC236}">
                <a16:creationId xmlns:a16="http://schemas.microsoft.com/office/drawing/2014/main" id="{00000000-0008-0000-0100-0000BE010000}"/>
              </a:ext>
            </a:extLst>
          </xdr:cNvPr>
          <xdr:cNvSpPr/>
        </xdr:nvSpPr>
        <xdr:spPr>
          <a:xfrm>
            <a:off x="6579108" y="6619443"/>
            <a:ext cx="63861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83,066.40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47" name="Shape 114227">
            <a:extLst>
              <a:ext uri="{FF2B5EF4-FFF2-40B4-BE49-F238E27FC236}">
                <a16:creationId xmlns:a16="http://schemas.microsoft.com/office/drawing/2014/main" id="{00000000-0008-0000-0100-0000BF010000}"/>
              </a:ext>
            </a:extLst>
          </xdr:cNvPr>
          <xdr:cNvSpPr/>
        </xdr:nvSpPr>
        <xdr:spPr>
          <a:xfrm>
            <a:off x="0" y="3339592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D6D6D6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48" name="Rectangle 2166">
            <a:extLst>
              <a:ext uri="{FF2B5EF4-FFF2-40B4-BE49-F238E27FC236}">
                <a16:creationId xmlns:a16="http://schemas.microsoft.com/office/drawing/2014/main" id="{00000000-0008-0000-0100-0000C0010000}"/>
              </a:ext>
            </a:extLst>
          </xdr:cNvPr>
          <xdr:cNvSpPr/>
        </xdr:nvSpPr>
        <xdr:spPr>
          <a:xfrm>
            <a:off x="0" y="3362172"/>
            <a:ext cx="540732" cy="140618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Detalle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49" name="Rectangle 2168">
            <a:extLst>
              <a:ext uri="{FF2B5EF4-FFF2-40B4-BE49-F238E27FC236}">
                <a16:creationId xmlns:a16="http://schemas.microsoft.com/office/drawing/2014/main" id="{00000000-0008-0000-0100-0000C1010000}"/>
              </a:ext>
            </a:extLst>
          </xdr:cNvPr>
          <xdr:cNvSpPr/>
        </xdr:nvSpPr>
        <xdr:spPr>
          <a:xfrm>
            <a:off x="60960" y="3915867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0" name="Shape 114228">
            <a:extLst>
              <a:ext uri="{FF2B5EF4-FFF2-40B4-BE49-F238E27FC236}">
                <a16:creationId xmlns:a16="http://schemas.microsoft.com/office/drawing/2014/main" id="{00000000-0008-0000-0100-0000C2010000}"/>
              </a:ext>
            </a:extLst>
          </xdr:cNvPr>
          <xdr:cNvSpPr/>
        </xdr:nvSpPr>
        <xdr:spPr>
          <a:xfrm>
            <a:off x="60960" y="4740148"/>
            <a:ext cx="114300" cy="114300"/>
          </a:xfrm>
          <a:custGeom>
            <a:avLst/>
            <a:gdLst/>
            <a:ahLst/>
            <a:cxnLst/>
            <a:rect l="0" t="0" r="0" b="0"/>
            <a:pathLst>
              <a:path w="114300" h="114300">
                <a:moveTo>
                  <a:pt x="0" y="0"/>
                </a:moveTo>
                <a:lnTo>
                  <a:pt x="114300" y="0"/>
                </a:lnTo>
                <a:lnTo>
                  <a:pt x="1143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51" name="Rectangle 2170">
            <a:extLst>
              <a:ext uri="{FF2B5EF4-FFF2-40B4-BE49-F238E27FC236}">
                <a16:creationId xmlns:a16="http://schemas.microsoft.com/office/drawing/2014/main" id="{00000000-0008-0000-0100-0000C3010000}"/>
              </a:ext>
            </a:extLst>
          </xdr:cNvPr>
          <xdr:cNvSpPr/>
        </xdr:nvSpPr>
        <xdr:spPr>
          <a:xfrm>
            <a:off x="60960" y="4762703"/>
            <a:ext cx="7513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2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2" name="Shape 114229">
            <a:extLst>
              <a:ext uri="{FF2B5EF4-FFF2-40B4-BE49-F238E27FC236}">
                <a16:creationId xmlns:a16="http://schemas.microsoft.com/office/drawing/2014/main" id="{00000000-0008-0000-0100-0000C4010000}"/>
              </a:ext>
            </a:extLst>
          </xdr:cNvPr>
          <xdr:cNvSpPr/>
        </xdr:nvSpPr>
        <xdr:spPr>
          <a:xfrm>
            <a:off x="60960" y="5586984"/>
            <a:ext cx="114300" cy="114300"/>
          </a:xfrm>
          <a:custGeom>
            <a:avLst/>
            <a:gdLst/>
            <a:ahLst/>
            <a:cxnLst/>
            <a:rect l="0" t="0" r="0" b="0"/>
            <a:pathLst>
              <a:path w="114300" h="114300">
                <a:moveTo>
                  <a:pt x="0" y="0"/>
                </a:moveTo>
                <a:lnTo>
                  <a:pt x="114300" y="0"/>
                </a:lnTo>
                <a:lnTo>
                  <a:pt x="1143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53" name="Rectangle 2172">
            <a:extLst>
              <a:ext uri="{FF2B5EF4-FFF2-40B4-BE49-F238E27FC236}">
                <a16:creationId xmlns:a16="http://schemas.microsoft.com/office/drawing/2014/main" id="{00000000-0008-0000-0100-0000C5010000}"/>
              </a:ext>
            </a:extLst>
          </xdr:cNvPr>
          <xdr:cNvSpPr/>
        </xdr:nvSpPr>
        <xdr:spPr>
          <a:xfrm>
            <a:off x="60960" y="5609539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3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4" name="Shape 114230">
            <a:extLst>
              <a:ext uri="{FF2B5EF4-FFF2-40B4-BE49-F238E27FC236}">
                <a16:creationId xmlns:a16="http://schemas.microsoft.com/office/drawing/2014/main" id="{00000000-0008-0000-0100-0000C6010000}"/>
              </a:ext>
            </a:extLst>
          </xdr:cNvPr>
          <xdr:cNvSpPr/>
        </xdr:nvSpPr>
        <xdr:spPr>
          <a:xfrm>
            <a:off x="60960" y="6434328"/>
            <a:ext cx="114300" cy="114300"/>
          </a:xfrm>
          <a:custGeom>
            <a:avLst/>
            <a:gdLst/>
            <a:ahLst/>
            <a:cxnLst/>
            <a:rect l="0" t="0" r="0" b="0"/>
            <a:pathLst>
              <a:path w="114300" h="114300">
                <a:moveTo>
                  <a:pt x="0" y="0"/>
                </a:moveTo>
                <a:lnTo>
                  <a:pt x="114300" y="0"/>
                </a:lnTo>
                <a:lnTo>
                  <a:pt x="1143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55" name="Rectangle 2174">
            <a:extLst>
              <a:ext uri="{FF2B5EF4-FFF2-40B4-BE49-F238E27FC236}">
                <a16:creationId xmlns:a16="http://schemas.microsoft.com/office/drawing/2014/main" id="{00000000-0008-0000-0100-0000C7010000}"/>
              </a:ext>
            </a:extLst>
          </xdr:cNvPr>
          <xdr:cNvSpPr/>
        </xdr:nvSpPr>
        <xdr:spPr>
          <a:xfrm>
            <a:off x="60960" y="6456375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4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6" name="Rectangle 62909">
            <a:extLst>
              <a:ext uri="{FF2B5EF4-FFF2-40B4-BE49-F238E27FC236}">
                <a16:creationId xmlns:a16="http://schemas.microsoft.com/office/drawing/2014/main" id="{00000000-0008-0000-0100-0000C8010000}"/>
              </a:ext>
            </a:extLst>
          </xdr:cNvPr>
          <xdr:cNvSpPr/>
        </xdr:nvSpPr>
        <xdr:spPr>
          <a:xfrm>
            <a:off x="191922" y="4572711"/>
            <a:ext cx="675910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servación: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7" name="Rectangle 62908">
            <a:extLst>
              <a:ext uri="{FF2B5EF4-FFF2-40B4-BE49-F238E27FC236}">
                <a16:creationId xmlns:a16="http://schemas.microsoft.com/office/drawing/2014/main" id="{00000000-0008-0000-0100-0000C9010000}"/>
              </a:ext>
            </a:extLst>
          </xdr:cNvPr>
          <xdr:cNvSpPr/>
        </xdr:nvSpPr>
        <xdr:spPr>
          <a:xfrm>
            <a:off x="50800" y="4572711"/>
            <a:ext cx="187693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Ob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8" name="Rectangle 62902">
            <a:extLst>
              <a:ext uri="{FF2B5EF4-FFF2-40B4-BE49-F238E27FC236}">
                <a16:creationId xmlns:a16="http://schemas.microsoft.com/office/drawing/2014/main" id="{00000000-0008-0000-0100-0000CA010000}"/>
              </a:ext>
            </a:extLst>
          </xdr:cNvPr>
          <xdr:cNvSpPr/>
        </xdr:nvSpPr>
        <xdr:spPr>
          <a:xfrm>
            <a:off x="50800" y="5419547"/>
            <a:ext cx="10513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59" name="Rectangle 62904">
            <a:extLst>
              <a:ext uri="{FF2B5EF4-FFF2-40B4-BE49-F238E27FC236}">
                <a16:creationId xmlns:a16="http://schemas.microsoft.com/office/drawing/2014/main" id="{00000000-0008-0000-0100-0000CB010000}"/>
              </a:ext>
            </a:extLst>
          </xdr:cNvPr>
          <xdr:cNvSpPr/>
        </xdr:nvSpPr>
        <xdr:spPr>
          <a:xfrm>
            <a:off x="129845" y="5419547"/>
            <a:ext cx="82563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b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0" name="Rectangle 62905">
            <a:extLst>
              <a:ext uri="{FF2B5EF4-FFF2-40B4-BE49-F238E27FC236}">
                <a16:creationId xmlns:a16="http://schemas.microsoft.com/office/drawing/2014/main" id="{00000000-0008-0000-0100-0000CC010000}"/>
              </a:ext>
            </a:extLst>
          </xdr:cNvPr>
          <xdr:cNvSpPr/>
        </xdr:nvSpPr>
        <xdr:spPr>
          <a:xfrm>
            <a:off x="191922" y="5419547"/>
            <a:ext cx="67591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servación: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1" name="Rectangle 62900">
            <a:extLst>
              <a:ext uri="{FF2B5EF4-FFF2-40B4-BE49-F238E27FC236}">
                <a16:creationId xmlns:a16="http://schemas.microsoft.com/office/drawing/2014/main" id="{00000000-0008-0000-0100-0000CD010000}"/>
              </a:ext>
            </a:extLst>
          </xdr:cNvPr>
          <xdr:cNvSpPr/>
        </xdr:nvSpPr>
        <xdr:spPr>
          <a:xfrm>
            <a:off x="50800" y="6266383"/>
            <a:ext cx="10513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2" name="Rectangle 62906">
            <a:extLst>
              <a:ext uri="{FF2B5EF4-FFF2-40B4-BE49-F238E27FC236}">
                <a16:creationId xmlns:a16="http://schemas.microsoft.com/office/drawing/2014/main" id="{00000000-0008-0000-0100-0000CE010000}"/>
              </a:ext>
            </a:extLst>
          </xdr:cNvPr>
          <xdr:cNvSpPr/>
        </xdr:nvSpPr>
        <xdr:spPr>
          <a:xfrm>
            <a:off x="129845" y="6266383"/>
            <a:ext cx="82563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b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3" name="Rectangle 62907">
            <a:extLst>
              <a:ext uri="{FF2B5EF4-FFF2-40B4-BE49-F238E27FC236}">
                <a16:creationId xmlns:a16="http://schemas.microsoft.com/office/drawing/2014/main" id="{00000000-0008-0000-0100-0000CF010000}"/>
              </a:ext>
            </a:extLst>
          </xdr:cNvPr>
          <xdr:cNvSpPr/>
        </xdr:nvSpPr>
        <xdr:spPr>
          <a:xfrm>
            <a:off x="191922" y="6266383"/>
            <a:ext cx="67591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servación: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4" name="Rectangle 2178">
            <a:extLst>
              <a:ext uri="{FF2B5EF4-FFF2-40B4-BE49-F238E27FC236}">
                <a16:creationId xmlns:a16="http://schemas.microsoft.com/office/drawing/2014/main" id="{00000000-0008-0000-0100-0000D0010000}"/>
              </a:ext>
            </a:extLst>
          </xdr:cNvPr>
          <xdr:cNvSpPr/>
        </xdr:nvSpPr>
        <xdr:spPr>
          <a:xfrm>
            <a:off x="50800" y="7113219"/>
            <a:ext cx="863603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Observación: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5" name="Rectangle 2179">
            <a:extLst>
              <a:ext uri="{FF2B5EF4-FFF2-40B4-BE49-F238E27FC236}">
                <a16:creationId xmlns:a16="http://schemas.microsoft.com/office/drawing/2014/main" id="{00000000-0008-0000-0100-0000D1010000}"/>
              </a:ext>
            </a:extLst>
          </xdr:cNvPr>
          <xdr:cNvSpPr/>
        </xdr:nvSpPr>
        <xdr:spPr>
          <a:xfrm>
            <a:off x="48768" y="3579571"/>
            <a:ext cx="120129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IT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6" name="Rectangle 2180">
            <a:extLst>
              <a:ext uri="{FF2B5EF4-FFF2-40B4-BE49-F238E27FC236}">
                <a16:creationId xmlns:a16="http://schemas.microsoft.com/office/drawing/2014/main" id="{00000000-0008-0000-0100-0000D2010000}"/>
              </a:ext>
            </a:extLst>
          </xdr:cNvPr>
          <xdr:cNvSpPr/>
        </xdr:nvSpPr>
        <xdr:spPr>
          <a:xfrm>
            <a:off x="1426972" y="3115259"/>
            <a:ext cx="7703918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Para ser utilizados en la reparación de las mesas de los viveros del Ministerio de Medio ambiente, destinados a la producción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7" name="Rectangle 2181">
            <a:extLst>
              <a:ext uri="{FF2B5EF4-FFF2-40B4-BE49-F238E27FC236}">
                <a16:creationId xmlns:a16="http://schemas.microsoft.com/office/drawing/2014/main" id="{00000000-0008-0000-0100-0000D3010000}"/>
              </a:ext>
            </a:extLst>
          </xdr:cNvPr>
          <xdr:cNvSpPr/>
        </xdr:nvSpPr>
        <xdr:spPr>
          <a:xfrm>
            <a:off x="1426972" y="3229559"/>
            <a:ext cx="4874202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de plantas que utilizan los Proyectos de Desarrollo Agroforestal de la Presidencia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8" name="Rectangle 2182">
            <a:extLst>
              <a:ext uri="{FF2B5EF4-FFF2-40B4-BE49-F238E27FC236}">
                <a16:creationId xmlns:a16="http://schemas.microsoft.com/office/drawing/2014/main" id="{00000000-0008-0000-0100-0000D4010000}"/>
              </a:ext>
            </a:extLst>
          </xdr:cNvPr>
          <xdr:cNvSpPr/>
        </xdr:nvSpPr>
        <xdr:spPr>
          <a:xfrm>
            <a:off x="53848" y="2766771"/>
            <a:ext cx="938734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Observaciones: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69" name="Rectangle 2183">
            <a:extLst>
              <a:ext uri="{FF2B5EF4-FFF2-40B4-BE49-F238E27FC236}">
                <a16:creationId xmlns:a16="http://schemas.microsoft.com/office/drawing/2014/main" id="{00000000-0008-0000-0100-0000D5010000}"/>
              </a:ext>
            </a:extLst>
          </xdr:cNvPr>
          <xdr:cNvSpPr/>
        </xdr:nvSpPr>
        <xdr:spPr>
          <a:xfrm>
            <a:off x="57404" y="552907"/>
            <a:ext cx="1291148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Nro. Contrato / Año: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0" name="Rectangle 2184">
            <a:extLst>
              <a:ext uri="{FF2B5EF4-FFF2-40B4-BE49-F238E27FC236}">
                <a16:creationId xmlns:a16="http://schemas.microsoft.com/office/drawing/2014/main" id="{00000000-0008-0000-0100-0000D6010000}"/>
              </a:ext>
            </a:extLst>
          </xdr:cNvPr>
          <xdr:cNvSpPr/>
        </xdr:nvSpPr>
        <xdr:spPr>
          <a:xfrm>
            <a:off x="6858000" y="404013"/>
            <a:ext cx="450787" cy="93745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6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18865935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1" name="Rectangle 62930">
            <a:extLst>
              <a:ext uri="{FF2B5EF4-FFF2-40B4-BE49-F238E27FC236}">
                <a16:creationId xmlns:a16="http://schemas.microsoft.com/office/drawing/2014/main" id="{00000000-0008-0000-0100-0000D7010000}"/>
              </a:ext>
            </a:extLst>
          </xdr:cNvPr>
          <xdr:cNvSpPr/>
        </xdr:nvSpPr>
        <xdr:spPr>
          <a:xfrm>
            <a:off x="4826000" y="4231843"/>
            <a:ext cx="44308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Total 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2" name="Rectangle 62934">
            <a:extLst>
              <a:ext uri="{FF2B5EF4-FFF2-40B4-BE49-F238E27FC236}">
                <a16:creationId xmlns:a16="http://schemas.microsoft.com/office/drawing/2014/main" id="{00000000-0008-0000-0100-0000D8010000}"/>
              </a:ext>
            </a:extLst>
          </xdr:cNvPr>
          <xdr:cNvSpPr/>
        </xdr:nvSpPr>
        <xdr:spPr>
          <a:xfrm>
            <a:off x="5159147" y="4231843"/>
            <a:ext cx="300390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tros I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3" name="Rectangle 62935">
            <a:extLst>
              <a:ext uri="{FF2B5EF4-FFF2-40B4-BE49-F238E27FC236}">
                <a16:creationId xmlns:a16="http://schemas.microsoft.com/office/drawing/2014/main" id="{00000000-0008-0000-0100-0000D9010000}"/>
              </a:ext>
            </a:extLst>
          </xdr:cNvPr>
          <xdr:cNvSpPr/>
        </xdr:nvSpPr>
        <xdr:spPr>
          <a:xfrm>
            <a:off x="5385003" y="4231843"/>
            <a:ext cx="585780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mpuestos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4" name="Rectangle 62939">
            <a:extLst>
              <a:ext uri="{FF2B5EF4-FFF2-40B4-BE49-F238E27FC236}">
                <a16:creationId xmlns:a16="http://schemas.microsoft.com/office/drawing/2014/main" id="{00000000-0008-0000-0100-0000DA010000}"/>
              </a:ext>
            </a:extLst>
          </xdr:cNvPr>
          <xdr:cNvSpPr/>
        </xdr:nvSpPr>
        <xdr:spPr>
          <a:xfrm>
            <a:off x="5385003" y="5078679"/>
            <a:ext cx="58578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mpuestos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5" name="Rectangle 62938">
            <a:extLst>
              <a:ext uri="{FF2B5EF4-FFF2-40B4-BE49-F238E27FC236}">
                <a16:creationId xmlns:a16="http://schemas.microsoft.com/office/drawing/2014/main" id="{00000000-0008-0000-0100-0000DB010000}"/>
              </a:ext>
            </a:extLst>
          </xdr:cNvPr>
          <xdr:cNvSpPr/>
        </xdr:nvSpPr>
        <xdr:spPr>
          <a:xfrm>
            <a:off x="5159147" y="5078679"/>
            <a:ext cx="30039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tros I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6" name="Rectangle 62924">
            <a:extLst>
              <a:ext uri="{FF2B5EF4-FFF2-40B4-BE49-F238E27FC236}">
                <a16:creationId xmlns:a16="http://schemas.microsoft.com/office/drawing/2014/main" id="{00000000-0008-0000-0100-0000DC010000}"/>
              </a:ext>
            </a:extLst>
          </xdr:cNvPr>
          <xdr:cNvSpPr/>
        </xdr:nvSpPr>
        <xdr:spPr>
          <a:xfrm>
            <a:off x="4826000" y="5078679"/>
            <a:ext cx="44308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Total 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7" name="Rectangle 62942">
            <a:extLst>
              <a:ext uri="{FF2B5EF4-FFF2-40B4-BE49-F238E27FC236}">
                <a16:creationId xmlns:a16="http://schemas.microsoft.com/office/drawing/2014/main" id="{00000000-0008-0000-0100-0000DD010000}"/>
              </a:ext>
            </a:extLst>
          </xdr:cNvPr>
          <xdr:cNvSpPr/>
        </xdr:nvSpPr>
        <xdr:spPr>
          <a:xfrm>
            <a:off x="5159147" y="5925515"/>
            <a:ext cx="300390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tros I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8" name="Rectangle 62918">
            <a:extLst>
              <a:ext uri="{FF2B5EF4-FFF2-40B4-BE49-F238E27FC236}">
                <a16:creationId xmlns:a16="http://schemas.microsoft.com/office/drawing/2014/main" id="{00000000-0008-0000-0100-0000DE010000}"/>
              </a:ext>
            </a:extLst>
          </xdr:cNvPr>
          <xdr:cNvSpPr/>
        </xdr:nvSpPr>
        <xdr:spPr>
          <a:xfrm>
            <a:off x="4826000" y="5925515"/>
            <a:ext cx="44308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Total 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79" name="Rectangle 62943">
            <a:extLst>
              <a:ext uri="{FF2B5EF4-FFF2-40B4-BE49-F238E27FC236}">
                <a16:creationId xmlns:a16="http://schemas.microsoft.com/office/drawing/2014/main" id="{00000000-0008-0000-0100-0000DF010000}"/>
              </a:ext>
            </a:extLst>
          </xdr:cNvPr>
          <xdr:cNvSpPr/>
        </xdr:nvSpPr>
        <xdr:spPr>
          <a:xfrm>
            <a:off x="5385003" y="5925515"/>
            <a:ext cx="585780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mpuestos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80" name="Rectangle 2188">
            <a:extLst>
              <a:ext uri="{FF2B5EF4-FFF2-40B4-BE49-F238E27FC236}">
                <a16:creationId xmlns:a16="http://schemas.microsoft.com/office/drawing/2014/main" id="{00000000-0008-0000-0100-0000E0010000}"/>
              </a:ext>
            </a:extLst>
          </xdr:cNvPr>
          <xdr:cNvSpPr/>
        </xdr:nvSpPr>
        <xdr:spPr>
          <a:xfrm>
            <a:off x="4826000" y="6772351"/>
            <a:ext cx="1329254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Total Otros Impuestos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81" name="Rectangle 2189">
            <a:extLst>
              <a:ext uri="{FF2B5EF4-FFF2-40B4-BE49-F238E27FC236}">
                <a16:creationId xmlns:a16="http://schemas.microsoft.com/office/drawing/2014/main" id="{00000000-0008-0000-0100-0000E1010000}"/>
              </a:ext>
            </a:extLst>
          </xdr:cNvPr>
          <xdr:cNvSpPr/>
        </xdr:nvSpPr>
        <xdr:spPr>
          <a:xfrm>
            <a:off x="5477256" y="3596335"/>
            <a:ext cx="87144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        %          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82" name="Rectangle 2190">
            <a:extLst>
              <a:ext uri="{FF2B5EF4-FFF2-40B4-BE49-F238E27FC236}">
                <a16:creationId xmlns:a16="http://schemas.microsoft.com/office/drawing/2014/main" id="{00000000-0008-0000-0100-0000E2010000}"/>
              </a:ext>
            </a:extLst>
          </xdr:cNvPr>
          <xdr:cNvSpPr/>
        </xdr:nvSpPr>
        <xdr:spPr>
          <a:xfrm>
            <a:off x="5477256" y="3710635"/>
            <a:ext cx="728340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Descuento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83" name="Shape 114231">
            <a:extLst>
              <a:ext uri="{FF2B5EF4-FFF2-40B4-BE49-F238E27FC236}">
                <a16:creationId xmlns:a16="http://schemas.microsoft.com/office/drawing/2014/main" id="{00000000-0008-0000-0100-0000E3010000}"/>
              </a:ext>
            </a:extLst>
          </xdr:cNvPr>
          <xdr:cNvSpPr/>
        </xdr:nvSpPr>
        <xdr:spPr>
          <a:xfrm>
            <a:off x="5460492" y="4056888"/>
            <a:ext cx="489712" cy="114300"/>
          </a:xfrm>
          <a:custGeom>
            <a:avLst/>
            <a:gdLst/>
            <a:ahLst/>
            <a:cxnLst/>
            <a:rect l="0" t="0" r="0" b="0"/>
            <a:pathLst>
              <a:path w="489712" h="114300">
                <a:moveTo>
                  <a:pt x="0" y="0"/>
                </a:moveTo>
                <a:lnTo>
                  <a:pt x="489712" y="0"/>
                </a:lnTo>
                <a:lnTo>
                  <a:pt x="48971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84" name="Rectangle 2192">
            <a:extLst>
              <a:ext uri="{FF2B5EF4-FFF2-40B4-BE49-F238E27FC236}">
                <a16:creationId xmlns:a16="http://schemas.microsoft.com/office/drawing/2014/main" id="{00000000-0008-0000-0100-0000E4010000}"/>
              </a:ext>
            </a:extLst>
          </xdr:cNvPr>
          <xdr:cNvSpPr/>
        </xdr:nvSpPr>
        <xdr:spPr>
          <a:xfrm>
            <a:off x="5721604" y="4078935"/>
            <a:ext cx="3005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85" name="Shape 114232">
            <a:extLst>
              <a:ext uri="{FF2B5EF4-FFF2-40B4-BE49-F238E27FC236}">
                <a16:creationId xmlns:a16="http://schemas.microsoft.com/office/drawing/2014/main" id="{00000000-0008-0000-0100-0000E5010000}"/>
              </a:ext>
            </a:extLst>
          </xdr:cNvPr>
          <xdr:cNvSpPr/>
        </xdr:nvSpPr>
        <xdr:spPr>
          <a:xfrm>
            <a:off x="5460492" y="4903724"/>
            <a:ext cx="489712" cy="114300"/>
          </a:xfrm>
          <a:custGeom>
            <a:avLst/>
            <a:gdLst/>
            <a:ahLst/>
            <a:cxnLst/>
            <a:rect l="0" t="0" r="0" b="0"/>
            <a:pathLst>
              <a:path w="489712" h="114300">
                <a:moveTo>
                  <a:pt x="0" y="0"/>
                </a:moveTo>
                <a:lnTo>
                  <a:pt x="489712" y="0"/>
                </a:lnTo>
                <a:lnTo>
                  <a:pt x="48971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86" name="Rectangle 2194">
            <a:extLst>
              <a:ext uri="{FF2B5EF4-FFF2-40B4-BE49-F238E27FC236}">
                <a16:creationId xmlns:a16="http://schemas.microsoft.com/office/drawing/2014/main" id="{00000000-0008-0000-0100-0000E6010000}"/>
              </a:ext>
            </a:extLst>
          </xdr:cNvPr>
          <xdr:cNvSpPr/>
        </xdr:nvSpPr>
        <xdr:spPr>
          <a:xfrm>
            <a:off x="5721604" y="4925771"/>
            <a:ext cx="3005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87" name="Shape 114233">
            <a:extLst>
              <a:ext uri="{FF2B5EF4-FFF2-40B4-BE49-F238E27FC236}">
                <a16:creationId xmlns:a16="http://schemas.microsoft.com/office/drawing/2014/main" id="{00000000-0008-0000-0100-0000E7010000}"/>
              </a:ext>
            </a:extLst>
          </xdr:cNvPr>
          <xdr:cNvSpPr/>
        </xdr:nvSpPr>
        <xdr:spPr>
          <a:xfrm>
            <a:off x="5460492" y="5750560"/>
            <a:ext cx="489712" cy="114300"/>
          </a:xfrm>
          <a:custGeom>
            <a:avLst/>
            <a:gdLst/>
            <a:ahLst/>
            <a:cxnLst/>
            <a:rect l="0" t="0" r="0" b="0"/>
            <a:pathLst>
              <a:path w="489712" h="114300">
                <a:moveTo>
                  <a:pt x="0" y="0"/>
                </a:moveTo>
                <a:lnTo>
                  <a:pt x="489712" y="0"/>
                </a:lnTo>
                <a:lnTo>
                  <a:pt x="48971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88" name="Rectangle 2196">
            <a:extLst>
              <a:ext uri="{FF2B5EF4-FFF2-40B4-BE49-F238E27FC236}">
                <a16:creationId xmlns:a16="http://schemas.microsoft.com/office/drawing/2014/main" id="{00000000-0008-0000-0100-0000E8010000}"/>
              </a:ext>
            </a:extLst>
          </xdr:cNvPr>
          <xdr:cNvSpPr/>
        </xdr:nvSpPr>
        <xdr:spPr>
          <a:xfrm>
            <a:off x="5721604" y="5772608"/>
            <a:ext cx="3005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89" name="Shape 114234">
            <a:extLst>
              <a:ext uri="{FF2B5EF4-FFF2-40B4-BE49-F238E27FC236}">
                <a16:creationId xmlns:a16="http://schemas.microsoft.com/office/drawing/2014/main" id="{00000000-0008-0000-0100-0000E9010000}"/>
              </a:ext>
            </a:extLst>
          </xdr:cNvPr>
          <xdr:cNvSpPr/>
        </xdr:nvSpPr>
        <xdr:spPr>
          <a:xfrm>
            <a:off x="5460492" y="6597396"/>
            <a:ext cx="489712" cy="114300"/>
          </a:xfrm>
          <a:custGeom>
            <a:avLst/>
            <a:gdLst/>
            <a:ahLst/>
            <a:cxnLst/>
            <a:rect l="0" t="0" r="0" b="0"/>
            <a:pathLst>
              <a:path w="489712" h="114300">
                <a:moveTo>
                  <a:pt x="0" y="0"/>
                </a:moveTo>
                <a:lnTo>
                  <a:pt x="489712" y="0"/>
                </a:lnTo>
                <a:lnTo>
                  <a:pt x="489712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90" name="Rectangle 2198">
            <a:extLst>
              <a:ext uri="{FF2B5EF4-FFF2-40B4-BE49-F238E27FC236}">
                <a16:creationId xmlns:a16="http://schemas.microsoft.com/office/drawing/2014/main" id="{00000000-0008-0000-0100-0000EA010000}"/>
              </a:ext>
            </a:extLst>
          </xdr:cNvPr>
          <xdr:cNvSpPr/>
        </xdr:nvSpPr>
        <xdr:spPr>
          <a:xfrm>
            <a:off x="5721604" y="6619443"/>
            <a:ext cx="3005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91" name="Shape 114235">
            <a:extLst>
              <a:ext uri="{FF2B5EF4-FFF2-40B4-BE49-F238E27FC236}">
                <a16:creationId xmlns:a16="http://schemas.microsoft.com/office/drawing/2014/main" id="{00000000-0008-0000-0100-0000EB010000}"/>
              </a:ext>
            </a:extLst>
          </xdr:cNvPr>
          <xdr:cNvSpPr/>
        </xdr:nvSpPr>
        <xdr:spPr>
          <a:xfrm>
            <a:off x="6235192" y="4228592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92" name="Rectangle 2200">
            <a:extLst>
              <a:ext uri="{FF2B5EF4-FFF2-40B4-BE49-F238E27FC236}">
                <a16:creationId xmlns:a16="http://schemas.microsoft.com/office/drawing/2014/main" id="{00000000-0008-0000-0100-0000EC010000}"/>
              </a:ext>
            </a:extLst>
          </xdr:cNvPr>
          <xdr:cNvSpPr/>
        </xdr:nvSpPr>
        <xdr:spPr>
          <a:xfrm>
            <a:off x="6825488" y="4250639"/>
            <a:ext cx="3005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93" name="Shape 114236">
            <a:extLst>
              <a:ext uri="{FF2B5EF4-FFF2-40B4-BE49-F238E27FC236}">
                <a16:creationId xmlns:a16="http://schemas.microsoft.com/office/drawing/2014/main" id="{00000000-0008-0000-0100-0000ED010000}"/>
              </a:ext>
            </a:extLst>
          </xdr:cNvPr>
          <xdr:cNvSpPr/>
        </xdr:nvSpPr>
        <xdr:spPr>
          <a:xfrm>
            <a:off x="6235192" y="5075428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94" name="Rectangle 2202">
            <a:extLst>
              <a:ext uri="{FF2B5EF4-FFF2-40B4-BE49-F238E27FC236}">
                <a16:creationId xmlns:a16="http://schemas.microsoft.com/office/drawing/2014/main" id="{00000000-0008-0000-0100-0000EE010000}"/>
              </a:ext>
            </a:extLst>
          </xdr:cNvPr>
          <xdr:cNvSpPr/>
        </xdr:nvSpPr>
        <xdr:spPr>
          <a:xfrm>
            <a:off x="6825488" y="5097476"/>
            <a:ext cx="300525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95" name="Shape 114237">
            <a:extLst>
              <a:ext uri="{FF2B5EF4-FFF2-40B4-BE49-F238E27FC236}">
                <a16:creationId xmlns:a16="http://schemas.microsoft.com/office/drawing/2014/main" id="{00000000-0008-0000-0100-0000EF010000}"/>
              </a:ext>
            </a:extLst>
          </xdr:cNvPr>
          <xdr:cNvSpPr/>
        </xdr:nvSpPr>
        <xdr:spPr>
          <a:xfrm>
            <a:off x="6235192" y="5922264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96" name="Rectangle 2204">
            <a:extLst>
              <a:ext uri="{FF2B5EF4-FFF2-40B4-BE49-F238E27FC236}">
                <a16:creationId xmlns:a16="http://schemas.microsoft.com/office/drawing/2014/main" id="{00000000-0008-0000-0100-0000F0010000}"/>
              </a:ext>
            </a:extLst>
          </xdr:cNvPr>
          <xdr:cNvSpPr/>
        </xdr:nvSpPr>
        <xdr:spPr>
          <a:xfrm>
            <a:off x="6825488" y="5944311"/>
            <a:ext cx="30052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497" name="Shape 114238">
            <a:extLst>
              <a:ext uri="{FF2B5EF4-FFF2-40B4-BE49-F238E27FC236}">
                <a16:creationId xmlns:a16="http://schemas.microsoft.com/office/drawing/2014/main" id="{00000000-0008-0000-0100-0000F1010000}"/>
              </a:ext>
            </a:extLst>
          </xdr:cNvPr>
          <xdr:cNvSpPr/>
        </xdr:nvSpPr>
        <xdr:spPr>
          <a:xfrm>
            <a:off x="6235192" y="6769100"/>
            <a:ext cx="818896" cy="114300"/>
          </a:xfrm>
          <a:custGeom>
            <a:avLst/>
            <a:gdLst/>
            <a:ahLst/>
            <a:cxnLst/>
            <a:rect l="0" t="0" r="0" b="0"/>
            <a:pathLst>
              <a:path w="818896" h="114300">
                <a:moveTo>
                  <a:pt x="0" y="0"/>
                </a:moveTo>
                <a:lnTo>
                  <a:pt x="818896" y="0"/>
                </a:lnTo>
                <a:lnTo>
                  <a:pt x="818896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498" name="Rectangle 2206">
            <a:extLst>
              <a:ext uri="{FF2B5EF4-FFF2-40B4-BE49-F238E27FC236}">
                <a16:creationId xmlns:a16="http://schemas.microsoft.com/office/drawing/2014/main" id="{00000000-0008-0000-0100-0000F2010000}"/>
              </a:ext>
            </a:extLst>
          </xdr:cNvPr>
          <xdr:cNvSpPr/>
        </xdr:nvSpPr>
        <xdr:spPr>
          <a:xfrm>
            <a:off x="6825488" y="6791147"/>
            <a:ext cx="300525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0.00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228600</xdr:colOff>
      <xdr:row>2105</xdr:row>
      <xdr:rowOff>28575</xdr:rowOff>
    </xdr:from>
    <xdr:to>
      <xdr:col>9</xdr:col>
      <xdr:colOff>685800</xdr:colOff>
      <xdr:row>2137</xdr:row>
      <xdr:rowOff>163195</xdr:rowOff>
    </xdr:to>
    <xdr:grpSp>
      <xdr:nvGrpSpPr>
        <xdr:cNvPr id="499" name="Group 76753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GrpSpPr/>
      </xdr:nvGrpSpPr>
      <xdr:grpSpPr>
        <a:xfrm>
          <a:off x="228600" y="427301025"/>
          <a:ext cx="7315200" cy="8221345"/>
          <a:chOff x="0" y="0"/>
          <a:chExt cx="7315200" cy="8221472"/>
        </a:xfrm>
      </xdr:grpSpPr>
      <xdr:sp macro="" textlink="">
        <xdr:nvSpPr>
          <xdr:cNvPr id="500" name="Shape 6651">
            <a:extLst>
              <a:ext uri="{FF2B5EF4-FFF2-40B4-BE49-F238E27FC236}">
                <a16:creationId xmlns:a16="http://schemas.microsoft.com/office/drawing/2014/main" id="{00000000-0008-0000-0100-0000F4010000}"/>
              </a:ext>
            </a:extLst>
          </xdr:cNvPr>
          <xdr:cNvSpPr/>
        </xdr:nvSpPr>
        <xdr:spPr>
          <a:xfrm>
            <a:off x="0" y="7307072"/>
            <a:ext cx="7305548" cy="914400"/>
          </a:xfrm>
          <a:custGeom>
            <a:avLst/>
            <a:gdLst/>
            <a:ahLst/>
            <a:cxnLst/>
            <a:rect l="0" t="0" r="0" b="0"/>
            <a:pathLst>
              <a:path w="7305548" h="914400">
                <a:moveTo>
                  <a:pt x="0" y="914400"/>
                </a:moveTo>
                <a:lnTo>
                  <a:pt x="7305548" y="914400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01" name="Shape 6652">
            <a:extLst>
              <a:ext uri="{FF2B5EF4-FFF2-40B4-BE49-F238E27FC236}">
                <a16:creationId xmlns:a16="http://schemas.microsoft.com/office/drawing/2014/main" id="{00000000-0008-0000-0100-0000F5010000}"/>
              </a:ext>
            </a:extLst>
          </xdr:cNvPr>
          <xdr:cNvSpPr/>
        </xdr:nvSpPr>
        <xdr:spPr>
          <a:xfrm>
            <a:off x="0" y="7308596"/>
            <a:ext cx="7305548" cy="115824"/>
          </a:xfrm>
          <a:custGeom>
            <a:avLst/>
            <a:gdLst/>
            <a:ahLst/>
            <a:cxnLst/>
            <a:rect l="0" t="0" r="0" b="0"/>
            <a:pathLst>
              <a:path w="7305548" h="115824">
                <a:moveTo>
                  <a:pt x="0" y="115824"/>
                </a:moveTo>
                <a:lnTo>
                  <a:pt x="7305548" y="115824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02" name="Rectangle 6653">
            <a:extLst>
              <a:ext uri="{FF2B5EF4-FFF2-40B4-BE49-F238E27FC236}">
                <a16:creationId xmlns:a16="http://schemas.microsoft.com/office/drawing/2014/main" id="{00000000-0008-0000-0100-0000F6010000}"/>
              </a:ext>
            </a:extLst>
          </xdr:cNvPr>
          <xdr:cNvSpPr/>
        </xdr:nvSpPr>
        <xdr:spPr>
          <a:xfrm>
            <a:off x="0" y="7331177"/>
            <a:ext cx="2736342" cy="140618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RESPONSABLE AUTORIZADO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03" name="Shape 6654">
            <a:extLst>
              <a:ext uri="{FF2B5EF4-FFF2-40B4-BE49-F238E27FC236}">
                <a16:creationId xmlns:a16="http://schemas.microsoft.com/office/drawing/2014/main" id="{00000000-0008-0000-0100-0000F7010000}"/>
              </a:ext>
            </a:extLst>
          </xdr:cNvPr>
          <xdr:cNvSpPr/>
        </xdr:nvSpPr>
        <xdr:spPr>
          <a:xfrm>
            <a:off x="685800" y="7594092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04" name="Rectangle 6655">
            <a:extLst>
              <a:ext uri="{FF2B5EF4-FFF2-40B4-BE49-F238E27FC236}">
                <a16:creationId xmlns:a16="http://schemas.microsoft.com/office/drawing/2014/main" id="{00000000-0008-0000-0100-0000F8010000}"/>
              </a:ext>
            </a:extLst>
          </xdr:cNvPr>
          <xdr:cNvSpPr/>
        </xdr:nvSpPr>
        <xdr:spPr>
          <a:xfrm>
            <a:off x="1928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05" name="Shape 6656">
            <a:extLst>
              <a:ext uri="{FF2B5EF4-FFF2-40B4-BE49-F238E27FC236}">
                <a16:creationId xmlns:a16="http://schemas.microsoft.com/office/drawing/2014/main" id="{00000000-0008-0000-0100-0000F9010000}"/>
              </a:ext>
            </a:extLst>
          </xdr:cNvPr>
          <xdr:cNvSpPr/>
        </xdr:nvSpPr>
        <xdr:spPr>
          <a:xfrm>
            <a:off x="685800" y="7880096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06" name="Shape 6657">
            <a:extLst>
              <a:ext uri="{FF2B5EF4-FFF2-40B4-BE49-F238E27FC236}">
                <a16:creationId xmlns:a16="http://schemas.microsoft.com/office/drawing/2014/main" id="{00000000-0008-0000-0100-0000FA010000}"/>
              </a:ext>
            </a:extLst>
          </xdr:cNvPr>
          <xdr:cNvSpPr/>
        </xdr:nvSpPr>
        <xdr:spPr>
          <a:xfrm>
            <a:off x="4057904" y="7880096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07" name="Rectangle 6658">
            <a:extLst>
              <a:ext uri="{FF2B5EF4-FFF2-40B4-BE49-F238E27FC236}">
                <a16:creationId xmlns:a16="http://schemas.microsoft.com/office/drawing/2014/main" id="{00000000-0008-0000-0100-0000FB010000}"/>
              </a:ext>
            </a:extLst>
          </xdr:cNvPr>
          <xdr:cNvSpPr/>
        </xdr:nvSpPr>
        <xdr:spPr>
          <a:xfrm>
            <a:off x="5357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08" name="Shape 6659">
            <a:extLst>
              <a:ext uri="{FF2B5EF4-FFF2-40B4-BE49-F238E27FC236}">
                <a16:creationId xmlns:a16="http://schemas.microsoft.com/office/drawing/2014/main" id="{00000000-0008-0000-0100-0000FC010000}"/>
              </a:ext>
            </a:extLst>
          </xdr:cNvPr>
          <xdr:cNvSpPr/>
        </xdr:nvSpPr>
        <xdr:spPr>
          <a:xfrm>
            <a:off x="4057904" y="7594092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09" name="Rectangle 6660">
            <a:extLst>
              <a:ext uri="{FF2B5EF4-FFF2-40B4-BE49-F238E27FC236}">
                <a16:creationId xmlns:a16="http://schemas.microsoft.com/office/drawing/2014/main" id="{00000000-0008-0000-0100-0000FD010000}"/>
              </a:ext>
            </a:extLst>
          </xdr:cNvPr>
          <xdr:cNvSpPr/>
        </xdr:nvSpPr>
        <xdr:spPr>
          <a:xfrm>
            <a:off x="1700276" y="7901127"/>
            <a:ext cx="110386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10" name="Rectangle 6661">
            <a:extLst>
              <a:ext uri="{FF2B5EF4-FFF2-40B4-BE49-F238E27FC236}">
                <a16:creationId xmlns:a16="http://schemas.microsoft.com/office/drawing/2014/main" id="{00000000-0008-0000-0100-0000FE010000}"/>
              </a:ext>
            </a:extLst>
          </xdr:cNvPr>
          <xdr:cNvSpPr/>
        </xdr:nvSpPr>
        <xdr:spPr>
          <a:xfrm>
            <a:off x="5043424" y="7900620"/>
            <a:ext cx="110386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11" name="Shape 6666">
            <a:extLst>
              <a:ext uri="{FF2B5EF4-FFF2-40B4-BE49-F238E27FC236}">
                <a16:creationId xmlns:a16="http://schemas.microsoft.com/office/drawing/2014/main" id="{00000000-0008-0000-0100-0000FF010000}"/>
              </a:ext>
            </a:extLst>
          </xdr:cNvPr>
          <xdr:cNvSpPr/>
        </xdr:nvSpPr>
        <xdr:spPr>
          <a:xfrm>
            <a:off x="0" y="0"/>
            <a:ext cx="7315200" cy="7439660"/>
          </a:xfrm>
          <a:custGeom>
            <a:avLst/>
            <a:gdLst/>
            <a:ahLst/>
            <a:cxnLst/>
            <a:rect l="0" t="0" r="0" b="0"/>
            <a:pathLst>
              <a:path w="7315200" h="7439660">
                <a:moveTo>
                  <a:pt x="0" y="7439660"/>
                </a:moveTo>
                <a:lnTo>
                  <a:pt x="7315200" y="7439660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12" name="Shape 6667">
            <a:extLst>
              <a:ext uri="{FF2B5EF4-FFF2-40B4-BE49-F238E27FC236}">
                <a16:creationId xmlns:a16="http://schemas.microsoft.com/office/drawing/2014/main" id="{00000000-0008-0000-0100-000000020000}"/>
              </a:ext>
            </a:extLst>
          </xdr:cNvPr>
          <xdr:cNvSpPr/>
        </xdr:nvSpPr>
        <xdr:spPr>
          <a:xfrm>
            <a:off x="0" y="529336"/>
            <a:ext cx="7315200" cy="604012"/>
          </a:xfrm>
          <a:custGeom>
            <a:avLst/>
            <a:gdLst/>
            <a:ahLst/>
            <a:cxnLst/>
            <a:rect l="0" t="0" r="0" b="0"/>
            <a:pathLst>
              <a:path w="7315200" h="604012">
                <a:moveTo>
                  <a:pt x="0" y="604012"/>
                </a:moveTo>
                <a:lnTo>
                  <a:pt x="7315200" y="604012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13" name="Shape 114239">
            <a:extLst>
              <a:ext uri="{FF2B5EF4-FFF2-40B4-BE49-F238E27FC236}">
                <a16:creationId xmlns:a16="http://schemas.microsoft.com/office/drawing/2014/main" id="{00000000-0008-0000-0100-000001020000}"/>
              </a:ext>
            </a:extLst>
          </xdr:cNvPr>
          <xdr:cNvSpPr/>
        </xdr:nvSpPr>
        <xdr:spPr>
          <a:xfrm>
            <a:off x="0" y="186436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14" name="Rectangle 6669">
            <a:extLst>
              <a:ext uri="{FF2B5EF4-FFF2-40B4-BE49-F238E27FC236}">
                <a16:creationId xmlns:a16="http://schemas.microsoft.com/office/drawing/2014/main" id="{00000000-0008-0000-0100-000002020000}"/>
              </a:ext>
            </a:extLst>
          </xdr:cNvPr>
          <xdr:cNvSpPr/>
        </xdr:nvSpPr>
        <xdr:spPr>
          <a:xfrm>
            <a:off x="1590548" y="218694"/>
            <a:ext cx="5501230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Unidad Técnica de Proyectos de Desarollo Agroforestal de la Presidencia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15" name="Shape 114240">
            <a:extLst>
              <a:ext uri="{FF2B5EF4-FFF2-40B4-BE49-F238E27FC236}">
                <a16:creationId xmlns:a16="http://schemas.microsoft.com/office/drawing/2014/main" id="{00000000-0008-0000-0100-000003020000}"/>
              </a:ext>
            </a:extLst>
          </xdr:cNvPr>
          <xdr:cNvSpPr/>
        </xdr:nvSpPr>
        <xdr:spPr>
          <a:xfrm>
            <a:off x="0" y="14732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16" name="Rectangle 6671">
            <a:extLst>
              <a:ext uri="{FF2B5EF4-FFF2-40B4-BE49-F238E27FC236}">
                <a16:creationId xmlns:a16="http://schemas.microsoft.com/office/drawing/2014/main" id="{00000000-0008-0000-0100-000004020000}"/>
              </a:ext>
            </a:extLst>
          </xdr:cNvPr>
          <xdr:cNvSpPr/>
        </xdr:nvSpPr>
        <xdr:spPr>
          <a:xfrm>
            <a:off x="2705100" y="37846"/>
            <a:ext cx="2412204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Orden de Compra-OR-2017-15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17" name="Shape 6672">
            <a:extLst>
              <a:ext uri="{FF2B5EF4-FFF2-40B4-BE49-F238E27FC236}">
                <a16:creationId xmlns:a16="http://schemas.microsoft.com/office/drawing/2014/main" id="{00000000-0008-0000-0100-000005020000}"/>
              </a:ext>
            </a:extLst>
          </xdr:cNvPr>
          <xdr:cNvSpPr/>
        </xdr:nvSpPr>
        <xdr:spPr>
          <a:xfrm>
            <a:off x="0" y="529336"/>
            <a:ext cx="7315200" cy="527812"/>
          </a:xfrm>
          <a:custGeom>
            <a:avLst/>
            <a:gdLst/>
            <a:ahLst/>
            <a:cxnLst/>
            <a:rect l="0" t="0" r="0" b="0"/>
            <a:pathLst>
              <a:path w="7315200" h="527812">
                <a:moveTo>
                  <a:pt x="0" y="527812"/>
                </a:moveTo>
                <a:lnTo>
                  <a:pt x="7315200" y="527812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18" name="Shape 114241">
            <a:extLst>
              <a:ext uri="{FF2B5EF4-FFF2-40B4-BE49-F238E27FC236}">
                <a16:creationId xmlns:a16="http://schemas.microsoft.com/office/drawing/2014/main" id="{00000000-0008-0000-0100-000006020000}"/>
              </a:ext>
            </a:extLst>
          </xdr:cNvPr>
          <xdr:cNvSpPr/>
        </xdr:nvSpPr>
        <xdr:spPr>
          <a:xfrm>
            <a:off x="0" y="529336"/>
            <a:ext cx="7315200" cy="114300"/>
          </a:xfrm>
          <a:custGeom>
            <a:avLst/>
            <a:gdLst/>
            <a:ahLst/>
            <a:cxnLst/>
            <a:rect l="0" t="0" r="0" b="0"/>
            <a:pathLst>
              <a:path w="7315200" h="114300">
                <a:moveTo>
                  <a:pt x="0" y="0"/>
                </a:moveTo>
                <a:lnTo>
                  <a:pt x="7315200" y="0"/>
                </a:lnTo>
                <a:lnTo>
                  <a:pt x="73152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D6D6D6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19" name="Rectangle 6674">
            <a:extLst>
              <a:ext uri="{FF2B5EF4-FFF2-40B4-BE49-F238E27FC236}">
                <a16:creationId xmlns:a16="http://schemas.microsoft.com/office/drawing/2014/main" id="{00000000-0008-0000-0100-000007020000}"/>
              </a:ext>
            </a:extLst>
          </xdr:cNvPr>
          <xdr:cNvSpPr/>
        </xdr:nvSpPr>
        <xdr:spPr>
          <a:xfrm>
            <a:off x="0" y="551917"/>
            <a:ext cx="1191221" cy="14061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Plan de Entrega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0" name="Shape 6675">
            <a:extLst>
              <a:ext uri="{FF2B5EF4-FFF2-40B4-BE49-F238E27FC236}">
                <a16:creationId xmlns:a16="http://schemas.microsoft.com/office/drawing/2014/main" id="{00000000-0008-0000-0100-000008020000}"/>
              </a:ext>
            </a:extLst>
          </xdr:cNvPr>
          <xdr:cNvSpPr/>
        </xdr:nvSpPr>
        <xdr:spPr>
          <a:xfrm>
            <a:off x="0" y="929132"/>
            <a:ext cx="7181596" cy="127000"/>
          </a:xfrm>
          <a:custGeom>
            <a:avLst/>
            <a:gdLst/>
            <a:ahLst/>
            <a:cxnLst/>
            <a:rect l="0" t="0" r="0" b="0"/>
            <a:pathLst>
              <a:path w="7181596" h="127000">
                <a:moveTo>
                  <a:pt x="0" y="127000"/>
                </a:moveTo>
                <a:lnTo>
                  <a:pt x="7181596" y="127000"/>
                </a:lnTo>
                <a:lnTo>
                  <a:pt x="7181596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21" name="Rectangle 6676">
            <a:extLst>
              <a:ext uri="{FF2B5EF4-FFF2-40B4-BE49-F238E27FC236}">
                <a16:creationId xmlns:a16="http://schemas.microsoft.com/office/drawing/2014/main" id="{00000000-0008-0000-0100-000009020000}"/>
              </a:ext>
            </a:extLst>
          </xdr:cNvPr>
          <xdr:cNvSpPr/>
        </xdr:nvSpPr>
        <xdr:spPr>
          <a:xfrm>
            <a:off x="57404" y="951179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2" name="Rectangle 6677">
            <a:extLst>
              <a:ext uri="{FF2B5EF4-FFF2-40B4-BE49-F238E27FC236}">
                <a16:creationId xmlns:a16="http://schemas.microsoft.com/office/drawing/2014/main" id="{00000000-0008-0000-0100-00000A020000}"/>
              </a:ext>
            </a:extLst>
          </xdr:cNvPr>
          <xdr:cNvSpPr/>
        </xdr:nvSpPr>
        <xdr:spPr>
          <a:xfrm>
            <a:off x="400304" y="951179"/>
            <a:ext cx="225393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100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3" name="Rectangle 6678">
            <a:extLst>
              <a:ext uri="{FF2B5EF4-FFF2-40B4-BE49-F238E27FC236}">
                <a16:creationId xmlns:a16="http://schemas.microsoft.com/office/drawing/2014/main" id="{00000000-0008-0000-0100-00000B020000}"/>
              </a:ext>
            </a:extLst>
          </xdr:cNvPr>
          <xdr:cNvSpPr/>
        </xdr:nvSpPr>
        <xdr:spPr>
          <a:xfrm>
            <a:off x="1429004" y="951179"/>
            <a:ext cx="54807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UTEPDA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4" name="Rectangle 6679">
            <a:extLst>
              <a:ext uri="{FF2B5EF4-FFF2-40B4-BE49-F238E27FC236}">
                <a16:creationId xmlns:a16="http://schemas.microsoft.com/office/drawing/2014/main" id="{00000000-0008-0000-0100-00000C020000}"/>
              </a:ext>
            </a:extLst>
          </xdr:cNvPr>
          <xdr:cNvSpPr/>
        </xdr:nvSpPr>
        <xdr:spPr>
          <a:xfrm>
            <a:off x="4914900" y="951179"/>
            <a:ext cx="67618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07/11/2017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5" name="Shape 6680">
            <a:extLst>
              <a:ext uri="{FF2B5EF4-FFF2-40B4-BE49-F238E27FC236}">
                <a16:creationId xmlns:a16="http://schemas.microsoft.com/office/drawing/2014/main" id="{00000000-0008-0000-0100-00000D020000}"/>
              </a:ext>
            </a:extLst>
          </xdr:cNvPr>
          <xdr:cNvSpPr/>
        </xdr:nvSpPr>
        <xdr:spPr>
          <a:xfrm>
            <a:off x="0" y="700532"/>
            <a:ext cx="7181596" cy="171704"/>
          </a:xfrm>
          <a:custGeom>
            <a:avLst/>
            <a:gdLst/>
            <a:ahLst/>
            <a:cxnLst/>
            <a:rect l="0" t="0" r="0" b="0"/>
            <a:pathLst>
              <a:path w="7181596" h="171704">
                <a:moveTo>
                  <a:pt x="0" y="171704"/>
                </a:moveTo>
                <a:lnTo>
                  <a:pt x="7181596" y="171704"/>
                </a:lnTo>
                <a:lnTo>
                  <a:pt x="7181596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26" name="Rectangle 6681">
            <a:extLst>
              <a:ext uri="{FF2B5EF4-FFF2-40B4-BE49-F238E27FC236}">
                <a16:creationId xmlns:a16="http://schemas.microsoft.com/office/drawing/2014/main" id="{00000000-0008-0000-0100-00000E020000}"/>
              </a:ext>
            </a:extLst>
          </xdr:cNvPr>
          <xdr:cNvSpPr/>
        </xdr:nvSpPr>
        <xdr:spPr>
          <a:xfrm>
            <a:off x="4914900" y="722579"/>
            <a:ext cx="102900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Fecha necesidad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7" name="Rectangle 6682">
            <a:extLst>
              <a:ext uri="{FF2B5EF4-FFF2-40B4-BE49-F238E27FC236}">
                <a16:creationId xmlns:a16="http://schemas.microsoft.com/office/drawing/2014/main" id="{00000000-0008-0000-0100-00000F020000}"/>
              </a:ext>
            </a:extLst>
          </xdr:cNvPr>
          <xdr:cNvSpPr/>
        </xdr:nvSpPr>
        <xdr:spPr>
          <a:xfrm>
            <a:off x="1429004" y="722579"/>
            <a:ext cx="126169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Dirección de Entrega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8" name="Rectangle 6683">
            <a:extLst>
              <a:ext uri="{FF2B5EF4-FFF2-40B4-BE49-F238E27FC236}">
                <a16:creationId xmlns:a16="http://schemas.microsoft.com/office/drawing/2014/main" id="{00000000-0008-0000-0100-000010020000}"/>
              </a:ext>
            </a:extLst>
          </xdr:cNvPr>
          <xdr:cNvSpPr/>
        </xdr:nvSpPr>
        <xdr:spPr>
          <a:xfrm>
            <a:off x="400304" y="722579"/>
            <a:ext cx="983867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Cant. Requerida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29" name="Rectangle 6684">
            <a:extLst>
              <a:ext uri="{FF2B5EF4-FFF2-40B4-BE49-F238E27FC236}">
                <a16:creationId xmlns:a16="http://schemas.microsoft.com/office/drawing/2014/main" id="{00000000-0008-0000-0100-000011020000}"/>
              </a:ext>
            </a:extLst>
          </xdr:cNvPr>
          <xdr:cNvSpPr/>
        </xdr:nvSpPr>
        <xdr:spPr>
          <a:xfrm>
            <a:off x="57404" y="722579"/>
            <a:ext cx="12012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IT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228600</xdr:colOff>
      <xdr:row>2218</xdr:row>
      <xdr:rowOff>28575</xdr:rowOff>
    </xdr:from>
    <xdr:to>
      <xdr:col>9</xdr:col>
      <xdr:colOff>685800</xdr:colOff>
      <xdr:row>2258</xdr:row>
      <xdr:rowOff>29845</xdr:rowOff>
    </xdr:to>
    <xdr:grpSp>
      <xdr:nvGrpSpPr>
        <xdr:cNvPr id="530" name="Group 7763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GrpSpPr/>
      </xdr:nvGrpSpPr>
      <xdr:grpSpPr>
        <a:xfrm>
          <a:off x="228600" y="451580250"/>
          <a:ext cx="7315200" cy="8221345"/>
          <a:chOff x="0" y="0"/>
          <a:chExt cx="7315200" cy="8221472"/>
        </a:xfrm>
      </xdr:grpSpPr>
      <xdr:sp macro="" textlink="">
        <xdr:nvSpPr>
          <xdr:cNvPr id="531" name="Shape 6983">
            <a:extLst>
              <a:ext uri="{FF2B5EF4-FFF2-40B4-BE49-F238E27FC236}">
                <a16:creationId xmlns:a16="http://schemas.microsoft.com/office/drawing/2014/main" id="{00000000-0008-0000-0100-000013020000}"/>
              </a:ext>
            </a:extLst>
          </xdr:cNvPr>
          <xdr:cNvSpPr/>
        </xdr:nvSpPr>
        <xdr:spPr>
          <a:xfrm>
            <a:off x="0" y="7307072"/>
            <a:ext cx="7305548" cy="914400"/>
          </a:xfrm>
          <a:custGeom>
            <a:avLst/>
            <a:gdLst/>
            <a:ahLst/>
            <a:cxnLst/>
            <a:rect l="0" t="0" r="0" b="0"/>
            <a:pathLst>
              <a:path w="7305548" h="914400">
                <a:moveTo>
                  <a:pt x="0" y="914400"/>
                </a:moveTo>
                <a:lnTo>
                  <a:pt x="7305548" y="914400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32" name="Shape 6984">
            <a:extLst>
              <a:ext uri="{FF2B5EF4-FFF2-40B4-BE49-F238E27FC236}">
                <a16:creationId xmlns:a16="http://schemas.microsoft.com/office/drawing/2014/main" id="{00000000-0008-0000-0100-000014020000}"/>
              </a:ext>
            </a:extLst>
          </xdr:cNvPr>
          <xdr:cNvSpPr/>
        </xdr:nvSpPr>
        <xdr:spPr>
          <a:xfrm>
            <a:off x="0" y="7308596"/>
            <a:ext cx="7305548" cy="115824"/>
          </a:xfrm>
          <a:custGeom>
            <a:avLst/>
            <a:gdLst/>
            <a:ahLst/>
            <a:cxnLst/>
            <a:rect l="0" t="0" r="0" b="0"/>
            <a:pathLst>
              <a:path w="7305548" h="115824">
                <a:moveTo>
                  <a:pt x="0" y="115824"/>
                </a:moveTo>
                <a:lnTo>
                  <a:pt x="7305548" y="115824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33" name="Rectangle 6985">
            <a:extLst>
              <a:ext uri="{FF2B5EF4-FFF2-40B4-BE49-F238E27FC236}">
                <a16:creationId xmlns:a16="http://schemas.microsoft.com/office/drawing/2014/main" id="{00000000-0008-0000-0100-000015020000}"/>
              </a:ext>
            </a:extLst>
          </xdr:cNvPr>
          <xdr:cNvSpPr/>
        </xdr:nvSpPr>
        <xdr:spPr>
          <a:xfrm>
            <a:off x="0" y="7331177"/>
            <a:ext cx="2736342" cy="140618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RESPONSABLE AUTORIZADO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34" name="Shape 6986">
            <a:extLst>
              <a:ext uri="{FF2B5EF4-FFF2-40B4-BE49-F238E27FC236}">
                <a16:creationId xmlns:a16="http://schemas.microsoft.com/office/drawing/2014/main" id="{00000000-0008-0000-0100-000016020000}"/>
              </a:ext>
            </a:extLst>
          </xdr:cNvPr>
          <xdr:cNvSpPr/>
        </xdr:nvSpPr>
        <xdr:spPr>
          <a:xfrm>
            <a:off x="685800" y="7594092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35" name="Rectangle 6987">
            <a:extLst>
              <a:ext uri="{FF2B5EF4-FFF2-40B4-BE49-F238E27FC236}">
                <a16:creationId xmlns:a16="http://schemas.microsoft.com/office/drawing/2014/main" id="{00000000-0008-0000-0100-000017020000}"/>
              </a:ext>
            </a:extLst>
          </xdr:cNvPr>
          <xdr:cNvSpPr/>
        </xdr:nvSpPr>
        <xdr:spPr>
          <a:xfrm>
            <a:off x="1928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36" name="Shape 6988">
            <a:extLst>
              <a:ext uri="{FF2B5EF4-FFF2-40B4-BE49-F238E27FC236}">
                <a16:creationId xmlns:a16="http://schemas.microsoft.com/office/drawing/2014/main" id="{00000000-0008-0000-0100-000018020000}"/>
              </a:ext>
            </a:extLst>
          </xdr:cNvPr>
          <xdr:cNvSpPr/>
        </xdr:nvSpPr>
        <xdr:spPr>
          <a:xfrm>
            <a:off x="685800" y="7880096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37" name="Shape 6989">
            <a:extLst>
              <a:ext uri="{FF2B5EF4-FFF2-40B4-BE49-F238E27FC236}">
                <a16:creationId xmlns:a16="http://schemas.microsoft.com/office/drawing/2014/main" id="{00000000-0008-0000-0100-000019020000}"/>
              </a:ext>
            </a:extLst>
          </xdr:cNvPr>
          <xdr:cNvSpPr/>
        </xdr:nvSpPr>
        <xdr:spPr>
          <a:xfrm>
            <a:off x="4057904" y="7880096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38" name="Rectangle 6990">
            <a:extLst>
              <a:ext uri="{FF2B5EF4-FFF2-40B4-BE49-F238E27FC236}">
                <a16:creationId xmlns:a16="http://schemas.microsoft.com/office/drawing/2014/main" id="{00000000-0008-0000-0100-00001A020000}"/>
              </a:ext>
            </a:extLst>
          </xdr:cNvPr>
          <xdr:cNvSpPr/>
        </xdr:nvSpPr>
        <xdr:spPr>
          <a:xfrm>
            <a:off x="5357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39" name="Shape 6991">
            <a:extLst>
              <a:ext uri="{FF2B5EF4-FFF2-40B4-BE49-F238E27FC236}">
                <a16:creationId xmlns:a16="http://schemas.microsoft.com/office/drawing/2014/main" id="{00000000-0008-0000-0100-00001B020000}"/>
              </a:ext>
            </a:extLst>
          </xdr:cNvPr>
          <xdr:cNvSpPr/>
        </xdr:nvSpPr>
        <xdr:spPr>
          <a:xfrm>
            <a:off x="4057904" y="7594092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40" name="Rectangle 6992">
            <a:extLst>
              <a:ext uri="{FF2B5EF4-FFF2-40B4-BE49-F238E27FC236}">
                <a16:creationId xmlns:a16="http://schemas.microsoft.com/office/drawing/2014/main" id="{00000000-0008-0000-0100-00001C020000}"/>
              </a:ext>
            </a:extLst>
          </xdr:cNvPr>
          <xdr:cNvSpPr/>
        </xdr:nvSpPr>
        <xdr:spPr>
          <a:xfrm>
            <a:off x="1700276" y="7901127"/>
            <a:ext cx="110386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41" name="Rectangle 6993">
            <a:extLst>
              <a:ext uri="{FF2B5EF4-FFF2-40B4-BE49-F238E27FC236}">
                <a16:creationId xmlns:a16="http://schemas.microsoft.com/office/drawing/2014/main" id="{00000000-0008-0000-0100-00001D020000}"/>
              </a:ext>
            </a:extLst>
          </xdr:cNvPr>
          <xdr:cNvSpPr/>
        </xdr:nvSpPr>
        <xdr:spPr>
          <a:xfrm>
            <a:off x="5043424" y="7900620"/>
            <a:ext cx="110386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42" name="Shape 6998">
            <a:extLst>
              <a:ext uri="{FF2B5EF4-FFF2-40B4-BE49-F238E27FC236}">
                <a16:creationId xmlns:a16="http://schemas.microsoft.com/office/drawing/2014/main" id="{00000000-0008-0000-0100-00001E020000}"/>
              </a:ext>
            </a:extLst>
          </xdr:cNvPr>
          <xdr:cNvSpPr/>
        </xdr:nvSpPr>
        <xdr:spPr>
          <a:xfrm>
            <a:off x="0" y="0"/>
            <a:ext cx="7315200" cy="7439660"/>
          </a:xfrm>
          <a:custGeom>
            <a:avLst/>
            <a:gdLst/>
            <a:ahLst/>
            <a:cxnLst/>
            <a:rect l="0" t="0" r="0" b="0"/>
            <a:pathLst>
              <a:path w="7315200" h="7439660">
                <a:moveTo>
                  <a:pt x="0" y="7439660"/>
                </a:moveTo>
                <a:lnTo>
                  <a:pt x="7315200" y="7439660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43" name="Shape 6999">
            <a:extLst>
              <a:ext uri="{FF2B5EF4-FFF2-40B4-BE49-F238E27FC236}">
                <a16:creationId xmlns:a16="http://schemas.microsoft.com/office/drawing/2014/main" id="{00000000-0008-0000-0100-00001F020000}"/>
              </a:ext>
            </a:extLst>
          </xdr:cNvPr>
          <xdr:cNvSpPr/>
        </xdr:nvSpPr>
        <xdr:spPr>
          <a:xfrm>
            <a:off x="0" y="529336"/>
            <a:ext cx="7315200" cy="604012"/>
          </a:xfrm>
          <a:custGeom>
            <a:avLst/>
            <a:gdLst/>
            <a:ahLst/>
            <a:cxnLst/>
            <a:rect l="0" t="0" r="0" b="0"/>
            <a:pathLst>
              <a:path w="7315200" h="604012">
                <a:moveTo>
                  <a:pt x="0" y="604012"/>
                </a:moveTo>
                <a:lnTo>
                  <a:pt x="7315200" y="604012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44" name="Shape 114242">
            <a:extLst>
              <a:ext uri="{FF2B5EF4-FFF2-40B4-BE49-F238E27FC236}">
                <a16:creationId xmlns:a16="http://schemas.microsoft.com/office/drawing/2014/main" id="{00000000-0008-0000-0100-000020020000}"/>
              </a:ext>
            </a:extLst>
          </xdr:cNvPr>
          <xdr:cNvSpPr/>
        </xdr:nvSpPr>
        <xdr:spPr>
          <a:xfrm>
            <a:off x="0" y="186436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45" name="Rectangle 7001">
            <a:extLst>
              <a:ext uri="{FF2B5EF4-FFF2-40B4-BE49-F238E27FC236}">
                <a16:creationId xmlns:a16="http://schemas.microsoft.com/office/drawing/2014/main" id="{00000000-0008-0000-0100-000021020000}"/>
              </a:ext>
            </a:extLst>
          </xdr:cNvPr>
          <xdr:cNvSpPr/>
        </xdr:nvSpPr>
        <xdr:spPr>
          <a:xfrm>
            <a:off x="1590548" y="218694"/>
            <a:ext cx="5501230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Unidad Técnica de Proyectos de Desarollo Agroforestal de la Presidencia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46" name="Shape 114243">
            <a:extLst>
              <a:ext uri="{FF2B5EF4-FFF2-40B4-BE49-F238E27FC236}">
                <a16:creationId xmlns:a16="http://schemas.microsoft.com/office/drawing/2014/main" id="{00000000-0008-0000-0100-000022020000}"/>
              </a:ext>
            </a:extLst>
          </xdr:cNvPr>
          <xdr:cNvSpPr/>
        </xdr:nvSpPr>
        <xdr:spPr>
          <a:xfrm>
            <a:off x="0" y="14732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47" name="Rectangle 7003">
            <a:extLst>
              <a:ext uri="{FF2B5EF4-FFF2-40B4-BE49-F238E27FC236}">
                <a16:creationId xmlns:a16="http://schemas.microsoft.com/office/drawing/2014/main" id="{00000000-0008-0000-0100-000023020000}"/>
              </a:ext>
            </a:extLst>
          </xdr:cNvPr>
          <xdr:cNvSpPr/>
        </xdr:nvSpPr>
        <xdr:spPr>
          <a:xfrm>
            <a:off x="2738628" y="37846"/>
            <a:ext cx="2318290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Orden de Compra-OR-2017-4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48" name="Shape 7004">
            <a:extLst>
              <a:ext uri="{FF2B5EF4-FFF2-40B4-BE49-F238E27FC236}">
                <a16:creationId xmlns:a16="http://schemas.microsoft.com/office/drawing/2014/main" id="{00000000-0008-0000-0100-000024020000}"/>
              </a:ext>
            </a:extLst>
          </xdr:cNvPr>
          <xdr:cNvSpPr/>
        </xdr:nvSpPr>
        <xdr:spPr>
          <a:xfrm>
            <a:off x="0" y="529336"/>
            <a:ext cx="7315200" cy="527812"/>
          </a:xfrm>
          <a:custGeom>
            <a:avLst/>
            <a:gdLst/>
            <a:ahLst/>
            <a:cxnLst/>
            <a:rect l="0" t="0" r="0" b="0"/>
            <a:pathLst>
              <a:path w="7315200" h="527812">
                <a:moveTo>
                  <a:pt x="0" y="527812"/>
                </a:moveTo>
                <a:lnTo>
                  <a:pt x="7315200" y="527812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49" name="Shape 114244">
            <a:extLst>
              <a:ext uri="{FF2B5EF4-FFF2-40B4-BE49-F238E27FC236}">
                <a16:creationId xmlns:a16="http://schemas.microsoft.com/office/drawing/2014/main" id="{00000000-0008-0000-0100-000025020000}"/>
              </a:ext>
            </a:extLst>
          </xdr:cNvPr>
          <xdr:cNvSpPr/>
        </xdr:nvSpPr>
        <xdr:spPr>
          <a:xfrm>
            <a:off x="0" y="529336"/>
            <a:ext cx="7315200" cy="114300"/>
          </a:xfrm>
          <a:custGeom>
            <a:avLst/>
            <a:gdLst/>
            <a:ahLst/>
            <a:cxnLst/>
            <a:rect l="0" t="0" r="0" b="0"/>
            <a:pathLst>
              <a:path w="7315200" h="114300">
                <a:moveTo>
                  <a:pt x="0" y="0"/>
                </a:moveTo>
                <a:lnTo>
                  <a:pt x="7315200" y="0"/>
                </a:lnTo>
                <a:lnTo>
                  <a:pt x="73152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D6D6D6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50" name="Rectangle 7006">
            <a:extLst>
              <a:ext uri="{FF2B5EF4-FFF2-40B4-BE49-F238E27FC236}">
                <a16:creationId xmlns:a16="http://schemas.microsoft.com/office/drawing/2014/main" id="{00000000-0008-0000-0100-000026020000}"/>
              </a:ext>
            </a:extLst>
          </xdr:cNvPr>
          <xdr:cNvSpPr/>
        </xdr:nvSpPr>
        <xdr:spPr>
          <a:xfrm>
            <a:off x="0" y="551917"/>
            <a:ext cx="1191221" cy="14061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Plan de Entrega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51" name="Shape 7007">
            <a:extLst>
              <a:ext uri="{FF2B5EF4-FFF2-40B4-BE49-F238E27FC236}">
                <a16:creationId xmlns:a16="http://schemas.microsoft.com/office/drawing/2014/main" id="{00000000-0008-0000-0100-000027020000}"/>
              </a:ext>
            </a:extLst>
          </xdr:cNvPr>
          <xdr:cNvSpPr/>
        </xdr:nvSpPr>
        <xdr:spPr>
          <a:xfrm>
            <a:off x="0" y="929132"/>
            <a:ext cx="7181596" cy="127000"/>
          </a:xfrm>
          <a:custGeom>
            <a:avLst/>
            <a:gdLst/>
            <a:ahLst/>
            <a:cxnLst/>
            <a:rect l="0" t="0" r="0" b="0"/>
            <a:pathLst>
              <a:path w="7181596" h="127000">
                <a:moveTo>
                  <a:pt x="0" y="127000"/>
                </a:moveTo>
                <a:lnTo>
                  <a:pt x="7181596" y="127000"/>
                </a:lnTo>
                <a:lnTo>
                  <a:pt x="7181596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52" name="Rectangle 7008">
            <a:extLst>
              <a:ext uri="{FF2B5EF4-FFF2-40B4-BE49-F238E27FC236}">
                <a16:creationId xmlns:a16="http://schemas.microsoft.com/office/drawing/2014/main" id="{00000000-0008-0000-0100-000028020000}"/>
              </a:ext>
            </a:extLst>
          </xdr:cNvPr>
          <xdr:cNvSpPr/>
        </xdr:nvSpPr>
        <xdr:spPr>
          <a:xfrm>
            <a:off x="57404" y="951179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53" name="Rectangle 7009">
            <a:extLst>
              <a:ext uri="{FF2B5EF4-FFF2-40B4-BE49-F238E27FC236}">
                <a16:creationId xmlns:a16="http://schemas.microsoft.com/office/drawing/2014/main" id="{00000000-0008-0000-0100-000029020000}"/>
              </a:ext>
            </a:extLst>
          </xdr:cNvPr>
          <xdr:cNvSpPr/>
        </xdr:nvSpPr>
        <xdr:spPr>
          <a:xfrm>
            <a:off x="400304" y="951179"/>
            <a:ext cx="33809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854.3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54" name="Rectangle 7010">
            <a:extLst>
              <a:ext uri="{FF2B5EF4-FFF2-40B4-BE49-F238E27FC236}">
                <a16:creationId xmlns:a16="http://schemas.microsoft.com/office/drawing/2014/main" id="{00000000-0008-0000-0100-00002A020000}"/>
              </a:ext>
            </a:extLst>
          </xdr:cNvPr>
          <xdr:cNvSpPr/>
        </xdr:nvSpPr>
        <xdr:spPr>
          <a:xfrm>
            <a:off x="1429004" y="951179"/>
            <a:ext cx="54807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UTEPDA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55" name="Rectangle 7011">
            <a:extLst>
              <a:ext uri="{FF2B5EF4-FFF2-40B4-BE49-F238E27FC236}">
                <a16:creationId xmlns:a16="http://schemas.microsoft.com/office/drawing/2014/main" id="{00000000-0008-0000-0100-00002B020000}"/>
              </a:ext>
            </a:extLst>
          </xdr:cNvPr>
          <xdr:cNvSpPr/>
        </xdr:nvSpPr>
        <xdr:spPr>
          <a:xfrm>
            <a:off x="4914900" y="951179"/>
            <a:ext cx="67618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03/10/2017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56" name="Shape 7012">
            <a:extLst>
              <a:ext uri="{FF2B5EF4-FFF2-40B4-BE49-F238E27FC236}">
                <a16:creationId xmlns:a16="http://schemas.microsoft.com/office/drawing/2014/main" id="{00000000-0008-0000-0100-00002C020000}"/>
              </a:ext>
            </a:extLst>
          </xdr:cNvPr>
          <xdr:cNvSpPr/>
        </xdr:nvSpPr>
        <xdr:spPr>
          <a:xfrm>
            <a:off x="0" y="700532"/>
            <a:ext cx="7181596" cy="171704"/>
          </a:xfrm>
          <a:custGeom>
            <a:avLst/>
            <a:gdLst/>
            <a:ahLst/>
            <a:cxnLst/>
            <a:rect l="0" t="0" r="0" b="0"/>
            <a:pathLst>
              <a:path w="7181596" h="171704">
                <a:moveTo>
                  <a:pt x="0" y="171704"/>
                </a:moveTo>
                <a:lnTo>
                  <a:pt x="7181596" y="171704"/>
                </a:lnTo>
                <a:lnTo>
                  <a:pt x="7181596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57" name="Rectangle 7013">
            <a:extLst>
              <a:ext uri="{FF2B5EF4-FFF2-40B4-BE49-F238E27FC236}">
                <a16:creationId xmlns:a16="http://schemas.microsoft.com/office/drawing/2014/main" id="{00000000-0008-0000-0100-00002D020000}"/>
              </a:ext>
            </a:extLst>
          </xdr:cNvPr>
          <xdr:cNvSpPr/>
        </xdr:nvSpPr>
        <xdr:spPr>
          <a:xfrm>
            <a:off x="4914900" y="722579"/>
            <a:ext cx="102900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Fecha necesidad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58" name="Rectangle 7014">
            <a:extLst>
              <a:ext uri="{FF2B5EF4-FFF2-40B4-BE49-F238E27FC236}">
                <a16:creationId xmlns:a16="http://schemas.microsoft.com/office/drawing/2014/main" id="{00000000-0008-0000-0100-00002E020000}"/>
              </a:ext>
            </a:extLst>
          </xdr:cNvPr>
          <xdr:cNvSpPr/>
        </xdr:nvSpPr>
        <xdr:spPr>
          <a:xfrm>
            <a:off x="1429004" y="722579"/>
            <a:ext cx="126169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Dirección de Entrega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59" name="Rectangle 7015">
            <a:extLst>
              <a:ext uri="{FF2B5EF4-FFF2-40B4-BE49-F238E27FC236}">
                <a16:creationId xmlns:a16="http://schemas.microsoft.com/office/drawing/2014/main" id="{00000000-0008-0000-0100-00002F020000}"/>
              </a:ext>
            </a:extLst>
          </xdr:cNvPr>
          <xdr:cNvSpPr/>
        </xdr:nvSpPr>
        <xdr:spPr>
          <a:xfrm>
            <a:off x="400304" y="722579"/>
            <a:ext cx="983867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Cant. Requerida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60" name="Rectangle 7016">
            <a:extLst>
              <a:ext uri="{FF2B5EF4-FFF2-40B4-BE49-F238E27FC236}">
                <a16:creationId xmlns:a16="http://schemas.microsoft.com/office/drawing/2014/main" id="{00000000-0008-0000-0100-000030020000}"/>
              </a:ext>
            </a:extLst>
          </xdr:cNvPr>
          <xdr:cNvSpPr/>
        </xdr:nvSpPr>
        <xdr:spPr>
          <a:xfrm>
            <a:off x="57404" y="722579"/>
            <a:ext cx="12012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IT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0</xdr:col>
      <xdr:colOff>228600</xdr:colOff>
      <xdr:row>2274</xdr:row>
      <xdr:rowOff>47625</xdr:rowOff>
    </xdr:from>
    <xdr:to>
      <xdr:col>9</xdr:col>
      <xdr:colOff>685800</xdr:colOff>
      <xdr:row>2317</xdr:row>
      <xdr:rowOff>77470</xdr:rowOff>
    </xdr:to>
    <xdr:grpSp>
      <xdr:nvGrpSpPr>
        <xdr:cNvPr id="561" name="Group 77983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GrpSpPr/>
      </xdr:nvGrpSpPr>
      <xdr:grpSpPr>
        <a:xfrm>
          <a:off x="228600" y="462867375"/>
          <a:ext cx="7315200" cy="8221345"/>
          <a:chOff x="0" y="0"/>
          <a:chExt cx="7315200" cy="8221472"/>
        </a:xfrm>
      </xdr:grpSpPr>
      <xdr:sp macro="" textlink="">
        <xdr:nvSpPr>
          <xdr:cNvPr id="562" name="Shape 7133">
            <a:extLst>
              <a:ext uri="{FF2B5EF4-FFF2-40B4-BE49-F238E27FC236}">
                <a16:creationId xmlns:a16="http://schemas.microsoft.com/office/drawing/2014/main" id="{00000000-0008-0000-0100-000032020000}"/>
              </a:ext>
            </a:extLst>
          </xdr:cNvPr>
          <xdr:cNvSpPr/>
        </xdr:nvSpPr>
        <xdr:spPr>
          <a:xfrm>
            <a:off x="0" y="7307072"/>
            <a:ext cx="7305548" cy="914400"/>
          </a:xfrm>
          <a:custGeom>
            <a:avLst/>
            <a:gdLst/>
            <a:ahLst/>
            <a:cxnLst/>
            <a:rect l="0" t="0" r="0" b="0"/>
            <a:pathLst>
              <a:path w="7305548" h="914400">
                <a:moveTo>
                  <a:pt x="0" y="914400"/>
                </a:moveTo>
                <a:lnTo>
                  <a:pt x="7305548" y="914400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63" name="Shape 7134">
            <a:extLst>
              <a:ext uri="{FF2B5EF4-FFF2-40B4-BE49-F238E27FC236}">
                <a16:creationId xmlns:a16="http://schemas.microsoft.com/office/drawing/2014/main" id="{00000000-0008-0000-0100-000033020000}"/>
              </a:ext>
            </a:extLst>
          </xdr:cNvPr>
          <xdr:cNvSpPr/>
        </xdr:nvSpPr>
        <xdr:spPr>
          <a:xfrm>
            <a:off x="0" y="7308596"/>
            <a:ext cx="7305548" cy="115824"/>
          </a:xfrm>
          <a:custGeom>
            <a:avLst/>
            <a:gdLst/>
            <a:ahLst/>
            <a:cxnLst/>
            <a:rect l="0" t="0" r="0" b="0"/>
            <a:pathLst>
              <a:path w="7305548" h="115824">
                <a:moveTo>
                  <a:pt x="0" y="115824"/>
                </a:moveTo>
                <a:lnTo>
                  <a:pt x="7305548" y="115824"/>
                </a:lnTo>
                <a:lnTo>
                  <a:pt x="7305548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64" name="Rectangle 7135">
            <a:extLst>
              <a:ext uri="{FF2B5EF4-FFF2-40B4-BE49-F238E27FC236}">
                <a16:creationId xmlns:a16="http://schemas.microsoft.com/office/drawing/2014/main" id="{00000000-0008-0000-0100-000034020000}"/>
              </a:ext>
            </a:extLst>
          </xdr:cNvPr>
          <xdr:cNvSpPr/>
        </xdr:nvSpPr>
        <xdr:spPr>
          <a:xfrm>
            <a:off x="0" y="7331177"/>
            <a:ext cx="2736342" cy="140618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RESPONSABLE AUTORIZADO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65" name="Shape 7136">
            <a:extLst>
              <a:ext uri="{FF2B5EF4-FFF2-40B4-BE49-F238E27FC236}">
                <a16:creationId xmlns:a16="http://schemas.microsoft.com/office/drawing/2014/main" id="{00000000-0008-0000-0100-000035020000}"/>
              </a:ext>
            </a:extLst>
          </xdr:cNvPr>
          <xdr:cNvSpPr/>
        </xdr:nvSpPr>
        <xdr:spPr>
          <a:xfrm>
            <a:off x="685800" y="7594092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66" name="Rectangle 7137">
            <a:extLst>
              <a:ext uri="{FF2B5EF4-FFF2-40B4-BE49-F238E27FC236}">
                <a16:creationId xmlns:a16="http://schemas.microsoft.com/office/drawing/2014/main" id="{00000000-0008-0000-0100-000036020000}"/>
              </a:ext>
            </a:extLst>
          </xdr:cNvPr>
          <xdr:cNvSpPr/>
        </xdr:nvSpPr>
        <xdr:spPr>
          <a:xfrm>
            <a:off x="1928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67" name="Shape 7138">
            <a:extLst>
              <a:ext uri="{FF2B5EF4-FFF2-40B4-BE49-F238E27FC236}">
                <a16:creationId xmlns:a16="http://schemas.microsoft.com/office/drawing/2014/main" id="{00000000-0008-0000-0100-000037020000}"/>
              </a:ext>
            </a:extLst>
          </xdr:cNvPr>
          <xdr:cNvSpPr/>
        </xdr:nvSpPr>
        <xdr:spPr>
          <a:xfrm>
            <a:off x="685800" y="7880096"/>
            <a:ext cx="2800604" cy="0"/>
          </a:xfrm>
          <a:custGeom>
            <a:avLst/>
            <a:gdLst/>
            <a:ahLst/>
            <a:cxnLst/>
            <a:rect l="0" t="0" r="0" b="0"/>
            <a:pathLst>
              <a:path w="2800604">
                <a:moveTo>
                  <a:pt x="0" y="0"/>
                </a:moveTo>
                <a:lnTo>
                  <a:pt x="2800604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68" name="Shape 7139">
            <a:extLst>
              <a:ext uri="{FF2B5EF4-FFF2-40B4-BE49-F238E27FC236}">
                <a16:creationId xmlns:a16="http://schemas.microsoft.com/office/drawing/2014/main" id="{00000000-0008-0000-0100-000038020000}"/>
              </a:ext>
            </a:extLst>
          </xdr:cNvPr>
          <xdr:cNvSpPr/>
        </xdr:nvSpPr>
        <xdr:spPr>
          <a:xfrm>
            <a:off x="4057904" y="7880096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69" name="Rectangle 7140">
            <a:extLst>
              <a:ext uri="{FF2B5EF4-FFF2-40B4-BE49-F238E27FC236}">
                <a16:creationId xmlns:a16="http://schemas.microsoft.com/office/drawing/2014/main" id="{00000000-0008-0000-0100-000039020000}"/>
              </a:ext>
            </a:extLst>
          </xdr:cNvPr>
          <xdr:cNvSpPr/>
        </xdr:nvSpPr>
        <xdr:spPr>
          <a:xfrm>
            <a:off x="5357876" y="7615123"/>
            <a:ext cx="345252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Firma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70" name="Shape 7141">
            <a:extLst>
              <a:ext uri="{FF2B5EF4-FFF2-40B4-BE49-F238E27FC236}">
                <a16:creationId xmlns:a16="http://schemas.microsoft.com/office/drawing/2014/main" id="{00000000-0008-0000-0100-00003A020000}"/>
              </a:ext>
            </a:extLst>
          </xdr:cNvPr>
          <xdr:cNvSpPr/>
        </xdr:nvSpPr>
        <xdr:spPr>
          <a:xfrm>
            <a:off x="4057904" y="7594092"/>
            <a:ext cx="2800096" cy="0"/>
          </a:xfrm>
          <a:custGeom>
            <a:avLst/>
            <a:gdLst/>
            <a:ahLst/>
            <a:cxnLst/>
            <a:rect l="0" t="0" r="0" b="0"/>
            <a:pathLst>
              <a:path w="2800096">
                <a:moveTo>
                  <a:pt x="0" y="0"/>
                </a:moveTo>
                <a:lnTo>
                  <a:pt x="2800096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71" name="Rectangle 7142">
            <a:extLst>
              <a:ext uri="{FF2B5EF4-FFF2-40B4-BE49-F238E27FC236}">
                <a16:creationId xmlns:a16="http://schemas.microsoft.com/office/drawing/2014/main" id="{00000000-0008-0000-0100-00003B020000}"/>
              </a:ext>
            </a:extLst>
          </xdr:cNvPr>
          <xdr:cNvSpPr/>
        </xdr:nvSpPr>
        <xdr:spPr>
          <a:xfrm>
            <a:off x="1700276" y="7901127"/>
            <a:ext cx="110386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72" name="Rectangle 7143">
            <a:extLst>
              <a:ext uri="{FF2B5EF4-FFF2-40B4-BE49-F238E27FC236}">
                <a16:creationId xmlns:a16="http://schemas.microsoft.com/office/drawing/2014/main" id="{00000000-0008-0000-0100-00003C020000}"/>
              </a:ext>
            </a:extLst>
          </xdr:cNvPr>
          <xdr:cNvSpPr/>
        </xdr:nvSpPr>
        <xdr:spPr>
          <a:xfrm>
            <a:off x="5043424" y="7900620"/>
            <a:ext cx="1103861" cy="124993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Nombre y Apellido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73" name="Shape 7148">
            <a:extLst>
              <a:ext uri="{FF2B5EF4-FFF2-40B4-BE49-F238E27FC236}">
                <a16:creationId xmlns:a16="http://schemas.microsoft.com/office/drawing/2014/main" id="{00000000-0008-0000-0100-00003D020000}"/>
              </a:ext>
            </a:extLst>
          </xdr:cNvPr>
          <xdr:cNvSpPr/>
        </xdr:nvSpPr>
        <xdr:spPr>
          <a:xfrm>
            <a:off x="0" y="0"/>
            <a:ext cx="7315200" cy="7439660"/>
          </a:xfrm>
          <a:custGeom>
            <a:avLst/>
            <a:gdLst/>
            <a:ahLst/>
            <a:cxnLst/>
            <a:rect l="0" t="0" r="0" b="0"/>
            <a:pathLst>
              <a:path w="7315200" h="7439660">
                <a:moveTo>
                  <a:pt x="0" y="7439660"/>
                </a:moveTo>
                <a:lnTo>
                  <a:pt x="7315200" y="7439660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74" name="Shape 7149">
            <a:extLst>
              <a:ext uri="{FF2B5EF4-FFF2-40B4-BE49-F238E27FC236}">
                <a16:creationId xmlns:a16="http://schemas.microsoft.com/office/drawing/2014/main" id="{00000000-0008-0000-0100-00003E020000}"/>
              </a:ext>
            </a:extLst>
          </xdr:cNvPr>
          <xdr:cNvSpPr/>
        </xdr:nvSpPr>
        <xdr:spPr>
          <a:xfrm>
            <a:off x="0" y="529336"/>
            <a:ext cx="7315200" cy="604012"/>
          </a:xfrm>
          <a:custGeom>
            <a:avLst/>
            <a:gdLst/>
            <a:ahLst/>
            <a:cxnLst/>
            <a:rect l="0" t="0" r="0" b="0"/>
            <a:pathLst>
              <a:path w="7315200" h="604012">
                <a:moveTo>
                  <a:pt x="0" y="604012"/>
                </a:moveTo>
                <a:lnTo>
                  <a:pt x="7315200" y="604012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75" name="Shape 114245">
            <a:extLst>
              <a:ext uri="{FF2B5EF4-FFF2-40B4-BE49-F238E27FC236}">
                <a16:creationId xmlns:a16="http://schemas.microsoft.com/office/drawing/2014/main" id="{00000000-0008-0000-0100-00003F020000}"/>
              </a:ext>
            </a:extLst>
          </xdr:cNvPr>
          <xdr:cNvSpPr/>
        </xdr:nvSpPr>
        <xdr:spPr>
          <a:xfrm>
            <a:off x="0" y="186436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76" name="Rectangle 7151">
            <a:extLst>
              <a:ext uri="{FF2B5EF4-FFF2-40B4-BE49-F238E27FC236}">
                <a16:creationId xmlns:a16="http://schemas.microsoft.com/office/drawing/2014/main" id="{00000000-0008-0000-0100-000040020000}"/>
              </a:ext>
            </a:extLst>
          </xdr:cNvPr>
          <xdr:cNvSpPr/>
        </xdr:nvSpPr>
        <xdr:spPr>
          <a:xfrm>
            <a:off x="1590548" y="218694"/>
            <a:ext cx="5501230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Unidad Técnica de Proyectos de Desarollo Agroforestal de la Presidencia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77" name="Shape 114246">
            <a:extLst>
              <a:ext uri="{FF2B5EF4-FFF2-40B4-BE49-F238E27FC236}">
                <a16:creationId xmlns:a16="http://schemas.microsoft.com/office/drawing/2014/main" id="{00000000-0008-0000-0100-000041020000}"/>
              </a:ext>
            </a:extLst>
          </xdr:cNvPr>
          <xdr:cNvSpPr/>
        </xdr:nvSpPr>
        <xdr:spPr>
          <a:xfrm>
            <a:off x="0" y="14732"/>
            <a:ext cx="7315200" cy="171704"/>
          </a:xfrm>
          <a:custGeom>
            <a:avLst/>
            <a:gdLst/>
            <a:ahLst/>
            <a:cxnLst/>
            <a:rect l="0" t="0" r="0" b="0"/>
            <a:pathLst>
              <a:path w="7315200" h="171704">
                <a:moveTo>
                  <a:pt x="0" y="0"/>
                </a:moveTo>
                <a:lnTo>
                  <a:pt x="7315200" y="0"/>
                </a:lnTo>
                <a:lnTo>
                  <a:pt x="7315200" y="171704"/>
                </a:lnTo>
                <a:lnTo>
                  <a:pt x="0" y="17170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78" name="Rectangle 7153">
            <a:extLst>
              <a:ext uri="{FF2B5EF4-FFF2-40B4-BE49-F238E27FC236}">
                <a16:creationId xmlns:a16="http://schemas.microsoft.com/office/drawing/2014/main" id="{00000000-0008-0000-0100-000042020000}"/>
              </a:ext>
            </a:extLst>
          </xdr:cNvPr>
          <xdr:cNvSpPr/>
        </xdr:nvSpPr>
        <xdr:spPr>
          <a:xfrm>
            <a:off x="2738628" y="37846"/>
            <a:ext cx="2318290" cy="156242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10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Orden de Compra-OR-2017-5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79" name="Shape 7154">
            <a:extLst>
              <a:ext uri="{FF2B5EF4-FFF2-40B4-BE49-F238E27FC236}">
                <a16:creationId xmlns:a16="http://schemas.microsoft.com/office/drawing/2014/main" id="{00000000-0008-0000-0100-000043020000}"/>
              </a:ext>
            </a:extLst>
          </xdr:cNvPr>
          <xdr:cNvSpPr/>
        </xdr:nvSpPr>
        <xdr:spPr>
          <a:xfrm>
            <a:off x="0" y="529336"/>
            <a:ext cx="7315200" cy="527812"/>
          </a:xfrm>
          <a:custGeom>
            <a:avLst/>
            <a:gdLst/>
            <a:ahLst/>
            <a:cxnLst/>
            <a:rect l="0" t="0" r="0" b="0"/>
            <a:pathLst>
              <a:path w="7315200" h="527812">
                <a:moveTo>
                  <a:pt x="0" y="527812"/>
                </a:moveTo>
                <a:lnTo>
                  <a:pt x="7315200" y="527812"/>
                </a:lnTo>
                <a:lnTo>
                  <a:pt x="731520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80" name="Shape 114247">
            <a:extLst>
              <a:ext uri="{FF2B5EF4-FFF2-40B4-BE49-F238E27FC236}">
                <a16:creationId xmlns:a16="http://schemas.microsoft.com/office/drawing/2014/main" id="{00000000-0008-0000-0100-000044020000}"/>
              </a:ext>
            </a:extLst>
          </xdr:cNvPr>
          <xdr:cNvSpPr/>
        </xdr:nvSpPr>
        <xdr:spPr>
          <a:xfrm>
            <a:off x="0" y="529336"/>
            <a:ext cx="7315200" cy="114300"/>
          </a:xfrm>
          <a:custGeom>
            <a:avLst/>
            <a:gdLst/>
            <a:ahLst/>
            <a:cxnLst/>
            <a:rect l="0" t="0" r="0" b="0"/>
            <a:pathLst>
              <a:path w="7315200" h="114300">
                <a:moveTo>
                  <a:pt x="0" y="0"/>
                </a:moveTo>
                <a:lnTo>
                  <a:pt x="7315200" y="0"/>
                </a:lnTo>
                <a:lnTo>
                  <a:pt x="7315200" y="114300"/>
                </a:lnTo>
                <a:lnTo>
                  <a:pt x="0" y="1143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1">
            <a:srgbClr val="D6D6D6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81" name="Rectangle 7156">
            <a:extLst>
              <a:ext uri="{FF2B5EF4-FFF2-40B4-BE49-F238E27FC236}">
                <a16:creationId xmlns:a16="http://schemas.microsoft.com/office/drawing/2014/main" id="{00000000-0008-0000-0100-000045020000}"/>
              </a:ext>
            </a:extLst>
          </xdr:cNvPr>
          <xdr:cNvSpPr/>
        </xdr:nvSpPr>
        <xdr:spPr>
          <a:xfrm>
            <a:off x="0" y="551917"/>
            <a:ext cx="1191221" cy="140617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9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Plan de Entrega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82" name="Shape 7157">
            <a:extLst>
              <a:ext uri="{FF2B5EF4-FFF2-40B4-BE49-F238E27FC236}">
                <a16:creationId xmlns:a16="http://schemas.microsoft.com/office/drawing/2014/main" id="{00000000-0008-0000-0100-000046020000}"/>
              </a:ext>
            </a:extLst>
          </xdr:cNvPr>
          <xdr:cNvSpPr/>
        </xdr:nvSpPr>
        <xdr:spPr>
          <a:xfrm>
            <a:off x="0" y="929132"/>
            <a:ext cx="7181596" cy="127000"/>
          </a:xfrm>
          <a:custGeom>
            <a:avLst/>
            <a:gdLst/>
            <a:ahLst/>
            <a:cxnLst/>
            <a:rect l="0" t="0" r="0" b="0"/>
            <a:pathLst>
              <a:path w="7181596" h="127000">
                <a:moveTo>
                  <a:pt x="0" y="127000"/>
                </a:moveTo>
                <a:lnTo>
                  <a:pt x="7181596" y="127000"/>
                </a:lnTo>
                <a:lnTo>
                  <a:pt x="7181596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83" name="Rectangle 7158">
            <a:extLst>
              <a:ext uri="{FF2B5EF4-FFF2-40B4-BE49-F238E27FC236}">
                <a16:creationId xmlns:a16="http://schemas.microsoft.com/office/drawing/2014/main" id="{00000000-0008-0000-0100-000047020000}"/>
              </a:ext>
            </a:extLst>
          </xdr:cNvPr>
          <xdr:cNvSpPr/>
        </xdr:nvSpPr>
        <xdr:spPr>
          <a:xfrm>
            <a:off x="57404" y="951179"/>
            <a:ext cx="75131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84" name="Rectangle 7159">
            <a:extLst>
              <a:ext uri="{FF2B5EF4-FFF2-40B4-BE49-F238E27FC236}">
                <a16:creationId xmlns:a16="http://schemas.microsoft.com/office/drawing/2014/main" id="{00000000-0008-0000-0100-000048020000}"/>
              </a:ext>
            </a:extLst>
          </xdr:cNvPr>
          <xdr:cNvSpPr/>
        </xdr:nvSpPr>
        <xdr:spPr>
          <a:xfrm>
            <a:off x="400304" y="951179"/>
            <a:ext cx="33809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854.2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85" name="Rectangle 7160">
            <a:extLst>
              <a:ext uri="{FF2B5EF4-FFF2-40B4-BE49-F238E27FC236}">
                <a16:creationId xmlns:a16="http://schemas.microsoft.com/office/drawing/2014/main" id="{00000000-0008-0000-0100-000049020000}"/>
              </a:ext>
            </a:extLst>
          </xdr:cNvPr>
          <xdr:cNvSpPr/>
        </xdr:nvSpPr>
        <xdr:spPr>
          <a:xfrm>
            <a:off x="1429004" y="951179"/>
            <a:ext cx="54807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UTEPDA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86" name="Rectangle 7161">
            <a:extLst>
              <a:ext uri="{FF2B5EF4-FFF2-40B4-BE49-F238E27FC236}">
                <a16:creationId xmlns:a16="http://schemas.microsoft.com/office/drawing/2014/main" id="{00000000-0008-0000-0100-00004A020000}"/>
              </a:ext>
            </a:extLst>
          </xdr:cNvPr>
          <xdr:cNvSpPr/>
        </xdr:nvSpPr>
        <xdr:spPr>
          <a:xfrm>
            <a:off x="4914900" y="951179"/>
            <a:ext cx="67618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06/10/2017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87" name="Shape 7162">
            <a:extLst>
              <a:ext uri="{FF2B5EF4-FFF2-40B4-BE49-F238E27FC236}">
                <a16:creationId xmlns:a16="http://schemas.microsoft.com/office/drawing/2014/main" id="{00000000-0008-0000-0100-00004B020000}"/>
              </a:ext>
            </a:extLst>
          </xdr:cNvPr>
          <xdr:cNvSpPr/>
        </xdr:nvSpPr>
        <xdr:spPr>
          <a:xfrm>
            <a:off x="0" y="700532"/>
            <a:ext cx="7181596" cy="171704"/>
          </a:xfrm>
          <a:custGeom>
            <a:avLst/>
            <a:gdLst/>
            <a:ahLst/>
            <a:cxnLst/>
            <a:rect l="0" t="0" r="0" b="0"/>
            <a:pathLst>
              <a:path w="7181596" h="171704">
                <a:moveTo>
                  <a:pt x="0" y="171704"/>
                </a:moveTo>
                <a:lnTo>
                  <a:pt x="7181596" y="171704"/>
                </a:lnTo>
                <a:lnTo>
                  <a:pt x="7181596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DO"/>
          </a:p>
        </xdr:txBody>
      </xdr:sp>
      <xdr:sp macro="" textlink="">
        <xdr:nvSpPr>
          <xdr:cNvPr id="588" name="Rectangle 7163">
            <a:extLst>
              <a:ext uri="{FF2B5EF4-FFF2-40B4-BE49-F238E27FC236}">
                <a16:creationId xmlns:a16="http://schemas.microsoft.com/office/drawing/2014/main" id="{00000000-0008-0000-0100-00004C020000}"/>
              </a:ext>
            </a:extLst>
          </xdr:cNvPr>
          <xdr:cNvSpPr/>
        </xdr:nvSpPr>
        <xdr:spPr>
          <a:xfrm>
            <a:off x="4914900" y="722579"/>
            <a:ext cx="102900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Fecha necesidad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89" name="Rectangle 7164">
            <a:extLst>
              <a:ext uri="{FF2B5EF4-FFF2-40B4-BE49-F238E27FC236}">
                <a16:creationId xmlns:a16="http://schemas.microsoft.com/office/drawing/2014/main" id="{00000000-0008-0000-0100-00004D020000}"/>
              </a:ext>
            </a:extLst>
          </xdr:cNvPr>
          <xdr:cNvSpPr/>
        </xdr:nvSpPr>
        <xdr:spPr>
          <a:xfrm>
            <a:off x="1429004" y="722579"/>
            <a:ext cx="1261690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Dirección de Entrega 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90" name="Rectangle 7165">
            <a:extLst>
              <a:ext uri="{FF2B5EF4-FFF2-40B4-BE49-F238E27FC236}">
                <a16:creationId xmlns:a16="http://schemas.microsoft.com/office/drawing/2014/main" id="{00000000-0008-0000-0100-00004E020000}"/>
              </a:ext>
            </a:extLst>
          </xdr:cNvPr>
          <xdr:cNvSpPr/>
        </xdr:nvSpPr>
        <xdr:spPr>
          <a:xfrm>
            <a:off x="400304" y="722579"/>
            <a:ext cx="983867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Cant. Requerida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591" name="Rectangle 7166">
            <a:extLst>
              <a:ext uri="{FF2B5EF4-FFF2-40B4-BE49-F238E27FC236}">
                <a16:creationId xmlns:a16="http://schemas.microsoft.com/office/drawing/2014/main" id="{00000000-0008-0000-0100-00004F020000}"/>
              </a:ext>
            </a:extLst>
          </xdr:cNvPr>
          <xdr:cNvSpPr/>
        </xdr:nvSpPr>
        <xdr:spPr>
          <a:xfrm>
            <a:off x="57404" y="722579"/>
            <a:ext cx="120129" cy="124994"/>
          </a:xfrm>
          <a:prstGeom prst="rect">
            <a:avLst/>
          </a:prstGeom>
          <a:ln>
            <a:noFill/>
          </a:ln>
        </xdr:spPr>
        <xdr:txBody>
          <a:bodyPr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DO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IT</a:t>
            </a:r>
            <a:endParaRPr lang="es-DO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workbookViewId="0">
      <selection activeCell="B47" sqref="B47"/>
    </sheetView>
  </sheetViews>
  <sheetFormatPr baseColWidth="10" defaultRowHeight="15" x14ac:dyDescent="0.25"/>
  <cols>
    <col min="1" max="1" width="16.7109375" customWidth="1"/>
    <col min="2" max="2" width="28.28515625" customWidth="1"/>
    <col min="3" max="3" width="12.85546875" customWidth="1"/>
  </cols>
  <sheetData>
    <row r="1" spans="1:3" ht="15.75" thickBot="1" x14ac:dyDescent="0.3">
      <c r="B1" s="113">
        <f ca="1">NOW()</f>
        <v>44959.723207060182</v>
      </c>
      <c r="C1" t="s">
        <v>709</v>
      </c>
    </row>
    <row r="2" spans="1:3" x14ac:dyDescent="0.25">
      <c r="A2">
        <v>6</v>
      </c>
      <c r="B2" s="107" t="s">
        <v>699</v>
      </c>
      <c r="C2" s="108"/>
    </row>
    <row r="3" spans="1:3" x14ac:dyDescent="0.25">
      <c r="A3">
        <v>1</v>
      </c>
      <c r="B3" s="109" t="s">
        <v>695</v>
      </c>
      <c r="C3" s="110"/>
    </row>
    <row r="4" spans="1:3" x14ac:dyDescent="0.25">
      <c r="A4">
        <v>1</v>
      </c>
      <c r="B4" s="109" t="s">
        <v>665</v>
      </c>
      <c r="C4" s="110"/>
    </row>
    <row r="5" spans="1:3" x14ac:dyDescent="0.25">
      <c r="A5">
        <v>1</v>
      </c>
      <c r="B5" s="109" t="s">
        <v>666</v>
      </c>
      <c r="C5" s="110"/>
    </row>
    <row r="6" spans="1:3" x14ac:dyDescent="0.25">
      <c r="A6">
        <v>1</v>
      </c>
      <c r="B6" s="109" t="s">
        <v>667</v>
      </c>
      <c r="C6" s="110"/>
    </row>
    <row r="7" spans="1:3" x14ac:dyDescent="0.25">
      <c r="A7">
        <v>1</v>
      </c>
      <c r="B7" s="109" t="s">
        <v>668</v>
      </c>
      <c r="C7" s="110"/>
    </row>
    <row r="8" spans="1:3" x14ac:dyDescent="0.25">
      <c r="A8">
        <v>1</v>
      </c>
      <c r="B8" s="109" t="s">
        <v>669</v>
      </c>
      <c r="C8" s="110"/>
    </row>
    <row r="9" spans="1:3" x14ac:dyDescent="0.25">
      <c r="A9">
        <v>1</v>
      </c>
      <c r="B9" s="109" t="s">
        <v>670</v>
      </c>
      <c r="C9" s="110"/>
    </row>
    <row r="10" spans="1:3" x14ac:dyDescent="0.25">
      <c r="A10">
        <v>1</v>
      </c>
      <c r="B10" s="109" t="s">
        <v>671</v>
      </c>
      <c r="C10" s="110"/>
    </row>
    <row r="11" spans="1:3" x14ac:dyDescent="0.25">
      <c r="A11">
        <v>1</v>
      </c>
      <c r="B11" s="109" t="s">
        <v>672</v>
      </c>
      <c r="C11" s="110"/>
    </row>
    <row r="12" spans="1:3" x14ac:dyDescent="0.25">
      <c r="A12">
        <v>1</v>
      </c>
      <c r="B12" s="109" t="s">
        <v>673</v>
      </c>
      <c r="C12" s="110"/>
    </row>
    <row r="13" spans="1:3" x14ac:dyDescent="0.25">
      <c r="A13">
        <v>1</v>
      </c>
      <c r="B13" s="109" t="s">
        <v>701</v>
      </c>
      <c r="C13" s="110"/>
    </row>
    <row r="14" spans="1:3" x14ac:dyDescent="0.25">
      <c r="A14">
        <v>1</v>
      </c>
      <c r="B14" s="109" t="s">
        <v>674</v>
      </c>
      <c r="C14" s="110"/>
    </row>
    <row r="15" spans="1:3" x14ac:dyDescent="0.25">
      <c r="A15">
        <v>1</v>
      </c>
      <c r="B15" s="109" t="s">
        <v>675</v>
      </c>
      <c r="C15" s="110"/>
    </row>
    <row r="16" spans="1:3" x14ac:dyDescent="0.25">
      <c r="A16">
        <v>1</v>
      </c>
      <c r="B16" s="109" t="s">
        <v>676</v>
      </c>
      <c r="C16" s="110"/>
    </row>
    <row r="17" spans="1:3" x14ac:dyDescent="0.25">
      <c r="A17">
        <v>1</v>
      </c>
      <c r="B17" s="109" t="s">
        <v>677</v>
      </c>
      <c r="C17" s="110"/>
    </row>
    <row r="18" spans="1:3" x14ac:dyDescent="0.25">
      <c r="A18">
        <v>1</v>
      </c>
      <c r="B18" s="109" t="s">
        <v>678</v>
      </c>
      <c r="C18" s="110"/>
    </row>
    <row r="19" spans="1:3" x14ac:dyDescent="0.25">
      <c r="A19">
        <v>1</v>
      </c>
      <c r="B19" s="109" t="s">
        <v>679</v>
      </c>
      <c r="C19" s="110"/>
    </row>
    <row r="20" spans="1:3" x14ac:dyDescent="0.25">
      <c r="A20">
        <v>1</v>
      </c>
      <c r="B20" s="109" t="s">
        <v>680</v>
      </c>
      <c r="C20" s="110"/>
    </row>
    <row r="21" spans="1:3" x14ac:dyDescent="0.25">
      <c r="A21">
        <v>1</v>
      </c>
      <c r="B21" s="109" t="s">
        <v>681</v>
      </c>
      <c r="C21" s="110"/>
    </row>
    <row r="22" spans="1:3" x14ac:dyDescent="0.25">
      <c r="A22">
        <v>1</v>
      </c>
      <c r="B22" s="109" t="s">
        <v>682</v>
      </c>
      <c r="C22" s="110"/>
    </row>
    <row r="23" spans="1:3" x14ac:dyDescent="0.25">
      <c r="A23">
        <v>1</v>
      </c>
      <c r="B23" s="109" t="s">
        <v>683</v>
      </c>
      <c r="C23" s="110"/>
    </row>
    <row r="24" spans="1:3" x14ac:dyDescent="0.25">
      <c r="A24">
        <v>1</v>
      </c>
      <c r="B24" s="109" t="s">
        <v>684</v>
      </c>
      <c r="C24" s="110"/>
    </row>
    <row r="25" spans="1:3" x14ac:dyDescent="0.25">
      <c r="A25">
        <v>1</v>
      </c>
      <c r="B25" s="109" t="s">
        <v>711</v>
      </c>
      <c r="C25" s="110"/>
    </row>
    <row r="26" spans="1:3" x14ac:dyDescent="0.25">
      <c r="A26">
        <v>1</v>
      </c>
      <c r="B26" s="109" t="s">
        <v>685</v>
      </c>
      <c r="C26" s="110"/>
    </row>
    <row r="27" spans="1:3" x14ac:dyDescent="0.25">
      <c r="A27">
        <v>1</v>
      </c>
      <c r="B27" s="109" t="s">
        <v>686</v>
      </c>
      <c r="C27" s="110"/>
    </row>
    <row r="28" spans="1:3" x14ac:dyDescent="0.25">
      <c r="A28">
        <v>1</v>
      </c>
      <c r="B28" s="109" t="s">
        <v>687</v>
      </c>
      <c r="C28" s="110"/>
    </row>
    <row r="29" spans="1:3" x14ac:dyDescent="0.25">
      <c r="A29">
        <v>1</v>
      </c>
      <c r="B29" s="109" t="s">
        <v>688</v>
      </c>
      <c r="C29" s="110"/>
    </row>
    <row r="30" spans="1:3" x14ac:dyDescent="0.25">
      <c r="A30">
        <v>1</v>
      </c>
      <c r="B30" s="109" t="s">
        <v>689</v>
      </c>
      <c r="C30" s="110"/>
    </row>
    <row r="31" spans="1:3" x14ac:dyDescent="0.25">
      <c r="A31">
        <v>1</v>
      </c>
      <c r="B31" s="109" t="s">
        <v>690</v>
      </c>
      <c r="C31" s="110"/>
    </row>
    <row r="32" spans="1:3" x14ac:dyDescent="0.25">
      <c r="A32">
        <v>1</v>
      </c>
      <c r="B32" s="109" t="s">
        <v>691</v>
      </c>
      <c r="C32" s="110"/>
    </row>
    <row r="33" spans="1:3" x14ac:dyDescent="0.25">
      <c r="A33">
        <v>1</v>
      </c>
      <c r="B33" s="109" t="s">
        <v>692</v>
      </c>
      <c r="C33" s="110"/>
    </row>
    <row r="34" spans="1:3" x14ac:dyDescent="0.25">
      <c r="A34">
        <v>1</v>
      </c>
      <c r="B34" s="109" t="s">
        <v>693</v>
      </c>
      <c r="C34" s="110"/>
    </row>
    <row r="35" spans="1:3" x14ac:dyDescent="0.25">
      <c r="A35">
        <v>1</v>
      </c>
      <c r="B35" s="109" t="s">
        <v>694</v>
      </c>
      <c r="C35" s="110"/>
    </row>
    <row r="36" spans="1:3" x14ac:dyDescent="0.25">
      <c r="A36">
        <v>1</v>
      </c>
      <c r="B36" s="109" t="s">
        <v>696</v>
      </c>
      <c r="C36" s="110"/>
    </row>
    <row r="37" spans="1:3" x14ac:dyDescent="0.25">
      <c r="A37">
        <v>1</v>
      </c>
      <c r="B37" s="109" t="s">
        <v>697</v>
      </c>
      <c r="C37" s="110"/>
    </row>
    <row r="38" spans="1:3" x14ac:dyDescent="0.25">
      <c r="A38">
        <v>1</v>
      </c>
      <c r="B38" s="109" t="s">
        <v>698</v>
      </c>
      <c r="C38" s="110"/>
    </row>
    <row r="39" spans="1:3" x14ac:dyDescent="0.25">
      <c r="A39">
        <v>1</v>
      </c>
      <c r="B39" s="109" t="s">
        <v>700</v>
      </c>
      <c r="C39" s="110"/>
    </row>
    <row r="40" spans="1:3" x14ac:dyDescent="0.25">
      <c r="A40">
        <v>1</v>
      </c>
      <c r="B40" s="109" t="s">
        <v>702</v>
      </c>
      <c r="C40" s="110"/>
    </row>
    <row r="41" spans="1:3" x14ac:dyDescent="0.25">
      <c r="A41">
        <v>1</v>
      </c>
      <c r="B41" s="109" t="s">
        <v>703</v>
      </c>
      <c r="C41" s="110"/>
    </row>
    <row r="42" spans="1:3" x14ac:dyDescent="0.25">
      <c r="A42">
        <v>1</v>
      </c>
      <c r="B42" s="109" t="s">
        <v>704</v>
      </c>
      <c r="C42" s="110"/>
    </row>
    <row r="43" spans="1:3" x14ac:dyDescent="0.25">
      <c r="A43">
        <v>1</v>
      </c>
      <c r="B43" s="109" t="s">
        <v>705</v>
      </c>
      <c r="C43" s="110"/>
    </row>
    <row r="44" spans="1:3" x14ac:dyDescent="0.25">
      <c r="A44">
        <v>1</v>
      </c>
      <c r="B44" s="109" t="s">
        <v>706</v>
      </c>
      <c r="C44" s="110"/>
    </row>
    <row r="45" spans="1:3" x14ac:dyDescent="0.25">
      <c r="A45">
        <v>1</v>
      </c>
      <c r="B45" s="109" t="s">
        <v>707</v>
      </c>
      <c r="C45" s="110"/>
    </row>
    <row r="46" spans="1:3" x14ac:dyDescent="0.25">
      <c r="A46">
        <v>1</v>
      </c>
      <c r="B46" s="109" t="s">
        <v>712</v>
      </c>
      <c r="C46" s="114"/>
    </row>
    <row r="47" spans="1:3" ht="15.75" thickBot="1" x14ac:dyDescent="0.3">
      <c r="A47">
        <v>1</v>
      </c>
      <c r="B47" s="111" t="s">
        <v>708</v>
      </c>
      <c r="C47" s="112"/>
    </row>
    <row r="48" spans="1:3" x14ac:dyDescent="0.25">
      <c r="A48">
        <f>SUM(A2:A47)</f>
        <v>51</v>
      </c>
      <c r="B48" t="s">
        <v>710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6:W2267"/>
  <sheetViews>
    <sheetView topLeftCell="A460" workbookViewId="0">
      <selection activeCell="G451" sqref="G451"/>
    </sheetView>
  </sheetViews>
  <sheetFormatPr baseColWidth="10" defaultRowHeight="15" x14ac:dyDescent="0.25"/>
  <sheetData>
    <row r="6" spans="4:20" ht="15.75" thickBot="1" x14ac:dyDescent="0.3"/>
    <row r="7" spans="4:20" ht="15" customHeight="1" x14ac:dyDescent="0.25">
      <c r="D7" s="51" t="s"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</row>
    <row r="8" spans="4:20" ht="15" customHeight="1" x14ac:dyDescent="0.25">
      <c r="D8" s="54" t="s">
        <v>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</row>
    <row r="9" spans="4:20" ht="15" customHeight="1" x14ac:dyDescent="0.25">
      <c r="D9" s="57" t="s">
        <v>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</row>
    <row r="10" spans="4:20" ht="15" customHeight="1" x14ac:dyDescent="0.25">
      <c r="D10" s="2" t="s">
        <v>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60"/>
    </row>
    <row r="11" spans="4:20" ht="15.75" customHeight="1" thickBot="1" x14ac:dyDescent="0.3">
      <c r="D11" s="3" t="s">
        <v>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61"/>
    </row>
    <row r="12" spans="4:20" x14ac:dyDescent="0.25">
      <c r="D12" s="62" t="s">
        <v>5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</row>
    <row r="13" spans="4:20" ht="15" customHeight="1" x14ac:dyDescent="0.25">
      <c r="D13" s="5" t="s">
        <v>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6"/>
    </row>
    <row r="14" spans="4:20" ht="15" customHeight="1" x14ac:dyDescent="0.25">
      <c r="D14" s="7" t="s">
        <v>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7"/>
    </row>
    <row r="15" spans="4:20" ht="15" customHeight="1" x14ac:dyDescent="0.25">
      <c r="D15" s="7" t="s">
        <v>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7"/>
    </row>
    <row r="16" spans="4:20" ht="15" customHeight="1" x14ac:dyDescent="0.25">
      <c r="D16" s="7" t="s">
        <v>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/>
    </row>
    <row r="17" spans="4:20" ht="15" customHeight="1" x14ac:dyDescent="0.25">
      <c r="D17" s="5" t="s">
        <v>10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</row>
    <row r="18" spans="4:20" ht="15" customHeight="1" x14ac:dyDescent="0.25">
      <c r="D18" s="7" t="s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7"/>
    </row>
    <row r="19" spans="4:20" ht="15" customHeight="1" x14ac:dyDescent="0.25">
      <c r="D19" s="7" t="s">
        <v>12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7"/>
    </row>
    <row r="20" spans="4:20" ht="15" customHeight="1" x14ac:dyDescent="0.25">
      <c r="D20" s="7" t="s">
        <v>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7"/>
    </row>
    <row r="21" spans="4:20" ht="15" customHeight="1" x14ac:dyDescent="0.25">
      <c r="D21" s="7" t="s">
        <v>14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7"/>
    </row>
    <row r="22" spans="4:20" ht="15" customHeight="1" x14ac:dyDescent="0.25">
      <c r="D22" s="7" t="s">
        <v>15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7"/>
    </row>
    <row r="23" spans="4:20" ht="15.75" customHeight="1" thickBot="1" x14ac:dyDescent="0.3">
      <c r="D23" s="14" t="s">
        <v>16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68"/>
    </row>
    <row r="24" spans="4:20" x14ac:dyDescent="0.25">
      <c r="D24" s="69" t="s">
        <v>17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</row>
    <row r="25" spans="4:20" ht="15" customHeight="1" x14ac:dyDescent="0.25">
      <c r="D25" s="2" t="s">
        <v>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0"/>
    </row>
    <row r="26" spans="4:20" ht="15.75" customHeight="1" thickBot="1" x14ac:dyDescent="0.3">
      <c r="D26" s="3" t="s">
        <v>19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61"/>
    </row>
    <row r="27" spans="4:20" ht="15" customHeight="1" x14ac:dyDescent="0.25">
      <c r="D27" s="72">
        <v>1</v>
      </c>
      <c r="E27" s="73" t="s">
        <v>20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  <c r="T27" s="75"/>
    </row>
    <row r="28" spans="4:20" x14ac:dyDescent="0.25">
      <c r="D28" s="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6"/>
    </row>
    <row r="29" spans="4:20" ht="15" customHeight="1" x14ac:dyDescent="0.25">
      <c r="D29" s="7"/>
      <c r="E29" s="1" t="s">
        <v>21</v>
      </c>
      <c r="F29" s="8">
        <v>3303.96</v>
      </c>
      <c r="G29" s="10"/>
      <c r="H29" s="8" t="s">
        <v>22</v>
      </c>
      <c r="I29" s="10"/>
      <c r="J29" s="8" t="s">
        <v>23</v>
      </c>
      <c r="K29" s="10"/>
      <c r="L29" s="8" t="s">
        <v>24</v>
      </c>
      <c r="M29" s="8"/>
      <c r="N29" s="6" t="s">
        <v>25</v>
      </c>
      <c r="O29" s="11">
        <v>0</v>
      </c>
      <c r="P29" s="10"/>
      <c r="Q29" s="10"/>
      <c r="R29" s="11">
        <v>0</v>
      </c>
      <c r="S29" s="10"/>
      <c r="T29" s="16"/>
    </row>
    <row r="30" spans="4:20" x14ac:dyDescent="0.25">
      <c r="D30" s="7"/>
      <c r="E30" s="1"/>
      <c r="F30" s="10"/>
      <c r="G30" s="10"/>
      <c r="H30" s="10"/>
      <c r="I30" s="10"/>
      <c r="J30" s="10"/>
      <c r="K30" s="10"/>
      <c r="L30" s="10"/>
      <c r="M30" s="10"/>
      <c r="N30" s="6"/>
      <c r="O30" s="10"/>
      <c r="P30" s="10"/>
      <c r="Q30" s="10"/>
      <c r="R30" s="10"/>
      <c r="S30" s="10"/>
      <c r="T30" s="16"/>
    </row>
    <row r="31" spans="4:20" x14ac:dyDescent="0.25">
      <c r="D31" s="7"/>
      <c r="E31" s="1"/>
      <c r="F31" s="10"/>
      <c r="G31" s="10"/>
      <c r="H31" s="10"/>
      <c r="I31" s="10"/>
      <c r="J31" s="10"/>
      <c r="K31" s="10"/>
      <c r="L31" s="10"/>
      <c r="M31" s="10"/>
      <c r="N31" s="6"/>
      <c r="O31" s="10"/>
      <c r="P31" s="10"/>
      <c r="Q31" s="10"/>
      <c r="R31" s="11">
        <v>0</v>
      </c>
      <c r="S31" s="10"/>
      <c r="T31" s="16"/>
    </row>
    <row r="32" spans="4:20" x14ac:dyDescent="0.25">
      <c r="D32" s="7"/>
      <c r="E32" s="1"/>
      <c r="F32" s="10"/>
      <c r="G32" s="10"/>
      <c r="H32" s="10"/>
      <c r="I32" s="10"/>
      <c r="J32" s="10"/>
      <c r="K32" s="10"/>
      <c r="L32" s="10"/>
      <c r="M32" s="10"/>
      <c r="N32" s="6"/>
      <c r="O32" s="10"/>
      <c r="P32" s="10"/>
      <c r="Q32" s="10"/>
      <c r="R32" s="10"/>
      <c r="S32" s="10"/>
      <c r="T32" s="16"/>
    </row>
    <row r="33" spans="4:20" x14ac:dyDescent="0.25">
      <c r="D33" s="7"/>
      <c r="E33" s="1"/>
      <c r="F33" s="10"/>
      <c r="G33" s="10"/>
      <c r="H33" s="10"/>
      <c r="I33" s="10"/>
      <c r="J33" s="10"/>
      <c r="K33" s="10"/>
      <c r="L33" s="10"/>
      <c r="M33" s="10"/>
      <c r="N33" s="6"/>
      <c r="O33" s="10"/>
      <c r="P33" s="10"/>
      <c r="Q33" s="8" t="s">
        <v>26</v>
      </c>
      <c r="R33" s="8"/>
      <c r="S33" s="10"/>
      <c r="T33" s="16"/>
    </row>
    <row r="34" spans="4:20" ht="15.75" thickBot="1" x14ac:dyDescent="0.3">
      <c r="D34" s="14"/>
      <c r="E34" s="29"/>
      <c r="F34" s="12"/>
      <c r="G34" s="12"/>
      <c r="H34" s="12"/>
      <c r="I34" s="12"/>
      <c r="J34" s="12"/>
      <c r="K34" s="12"/>
      <c r="L34" s="12"/>
      <c r="M34" s="12"/>
      <c r="N34" s="15"/>
      <c r="O34" s="12"/>
      <c r="P34" s="12"/>
      <c r="Q34" s="12"/>
      <c r="R34" s="12"/>
      <c r="S34" s="12"/>
      <c r="T34" s="76"/>
    </row>
    <row r="35" spans="4:20" ht="15.75" thickBot="1" x14ac:dyDescent="0.3"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/>
    </row>
    <row r="36" spans="4:20" x14ac:dyDescent="0.25">
      <c r="D36" s="80" t="s">
        <v>27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2"/>
    </row>
    <row r="37" spans="4:20" ht="15" customHeight="1" x14ac:dyDescent="0.25">
      <c r="D37" s="2" t="s">
        <v>28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60"/>
    </row>
    <row r="38" spans="4:20" ht="15" customHeight="1" x14ac:dyDescent="0.25">
      <c r="D38" s="2" t="s">
        <v>29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0"/>
    </row>
    <row r="39" spans="4:20" ht="15" customHeight="1" x14ac:dyDescent="0.25">
      <c r="D39" s="2" t="s">
        <v>30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60"/>
    </row>
    <row r="40" spans="4:20" ht="15" customHeight="1" x14ac:dyDescent="0.25">
      <c r="D40" s="2" t="s">
        <v>31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60"/>
    </row>
    <row r="41" spans="4:20" ht="15.75" customHeight="1" thickBot="1" x14ac:dyDescent="0.3">
      <c r="D41" s="3" t="s">
        <v>32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61"/>
    </row>
    <row r="42" spans="4:20" ht="15.75" customHeight="1" thickBot="1" x14ac:dyDescent="0.3">
      <c r="D42" s="83" t="s">
        <v>33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5"/>
    </row>
    <row r="43" spans="4:20" ht="16.5" customHeight="1" thickTop="1" thickBot="1" x14ac:dyDescent="0.3">
      <c r="D43" s="86" t="s">
        <v>34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</row>
    <row r="44" spans="4:20" ht="15" customHeight="1" x14ac:dyDescent="0.25">
      <c r="D44" s="51" t="s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</row>
    <row r="45" spans="4:20" ht="15" customHeight="1" x14ac:dyDescent="0.25">
      <c r="D45" s="54" t="s">
        <v>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</row>
    <row r="46" spans="4:20" ht="15.75" thickBot="1" x14ac:dyDescent="0.3"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76"/>
    </row>
    <row r="47" spans="4:20" ht="15" customHeight="1" x14ac:dyDescent="0.25">
      <c r="D47" s="69" t="s">
        <v>35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</row>
    <row r="48" spans="4:20" ht="15.75" thickBot="1" x14ac:dyDescent="0.3"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76"/>
    </row>
    <row r="49" spans="4:20" ht="15.75" customHeight="1" thickBot="1" x14ac:dyDescent="0.3">
      <c r="D49" s="89" t="s">
        <v>36</v>
      </c>
      <c r="E49" s="90"/>
      <c r="F49" s="90"/>
      <c r="G49" s="90"/>
      <c r="H49" s="90"/>
      <c r="I49" s="90"/>
      <c r="J49" s="90"/>
      <c r="K49" s="90"/>
      <c r="L49" s="90"/>
      <c r="M49" s="90" t="s">
        <v>37</v>
      </c>
      <c r="N49" s="90"/>
      <c r="O49" s="90"/>
      <c r="P49" s="90"/>
      <c r="Q49" s="90"/>
      <c r="R49" s="90"/>
      <c r="S49" s="91"/>
      <c r="T49" s="75"/>
    </row>
    <row r="50" spans="4:20" ht="15.75" thickBot="1" x14ac:dyDescent="0.3"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6"/>
    </row>
    <row r="51" spans="4:20" ht="15.75" customHeight="1" thickBot="1" x14ac:dyDescent="0.3">
      <c r="D51" s="89" t="s">
        <v>38</v>
      </c>
      <c r="E51" s="90"/>
      <c r="F51" s="90"/>
      <c r="G51" s="90"/>
      <c r="H51" s="90"/>
      <c r="I51" s="90"/>
      <c r="J51" s="90"/>
      <c r="K51" s="90"/>
      <c r="L51" s="90"/>
      <c r="M51" s="92">
        <v>43098</v>
      </c>
      <c r="N51" s="92"/>
      <c r="O51" s="92"/>
      <c r="P51" s="92"/>
      <c r="Q51" s="92"/>
      <c r="R51" s="92"/>
      <c r="S51" s="93"/>
      <c r="T51" s="76"/>
    </row>
    <row r="52" spans="4:20" ht="15.75" thickBot="1" x14ac:dyDescent="0.3"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9"/>
    </row>
    <row r="53" spans="4:20" ht="15.75" thickBot="1" x14ac:dyDescent="0.3"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9"/>
    </row>
    <row r="54" spans="4:20" ht="15" customHeight="1" x14ac:dyDescent="0.25">
      <c r="D54" s="51" t="s">
        <v>39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</row>
    <row r="55" spans="4:20" ht="15" customHeight="1" x14ac:dyDescent="0.25">
      <c r="D55" s="54" t="s">
        <v>1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4:20" ht="15" customHeight="1" x14ac:dyDescent="0.25">
      <c r="D56" s="57" t="s">
        <v>40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9"/>
    </row>
    <row r="57" spans="4:20" ht="15" customHeight="1" x14ac:dyDescent="0.25">
      <c r="D57" s="2" t="s">
        <v>41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60"/>
    </row>
    <row r="58" spans="4:20" ht="15.75" customHeight="1" thickBot="1" x14ac:dyDescent="0.3">
      <c r="D58" s="3" t="s">
        <v>42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61"/>
    </row>
    <row r="59" spans="4:20" x14ac:dyDescent="0.25">
      <c r="D59" s="62" t="s">
        <v>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</row>
    <row r="60" spans="4:20" ht="15" customHeight="1" x14ac:dyDescent="0.25">
      <c r="D60" s="5" t="s">
        <v>6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6"/>
    </row>
    <row r="61" spans="4:20" ht="15" customHeight="1" x14ac:dyDescent="0.25">
      <c r="D61" s="7" t="s">
        <v>43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7"/>
    </row>
    <row r="62" spans="4:20" ht="15" customHeight="1" x14ac:dyDescent="0.25">
      <c r="D62" s="7" t="s">
        <v>44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7"/>
    </row>
    <row r="63" spans="4:20" ht="15" customHeight="1" x14ac:dyDescent="0.25">
      <c r="D63" s="7" t="s">
        <v>45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7"/>
    </row>
    <row r="64" spans="4:20" ht="15" customHeight="1" x14ac:dyDescent="0.25">
      <c r="D64" s="5" t="s">
        <v>10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6"/>
    </row>
    <row r="65" spans="4:20" ht="15" customHeight="1" x14ac:dyDescent="0.25">
      <c r="D65" s="7" t="s">
        <v>46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7"/>
    </row>
    <row r="66" spans="4:20" ht="15" customHeight="1" x14ac:dyDescent="0.25">
      <c r="D66" s="7" t="s">
        <v>12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7"/>
    </row>
    <row r="67" spans="4:20" ht="15" customHeight="1" x14ac:dyDescent="0.25">
      <c r="D67" s="7" t="s">
        <v>47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7"/>
    </row>
    <row r="68" spans="4:20" ht="15" customHeight="1" x14ac:dyDescent="0.25">
      <c r="D68" s="7" t="s">
        <v>14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7"/>
    </row>
    <row r="69" spans="4:20" ht="15" customHeight="1" x14ac:dyDescent="0.25">
      <c r="D69" s="7" t="s">
        <v>48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7"/>
    </row>
    <row r="70" spans="4:20" ht="15.75" customHeight="1" thickBot="1" x14ac:dyDescent="0.3">
      <c r="D70" s="14" t="s">
        <v>49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68"/>
    </row>
    <row r="71" spans="4:20" x14ac:dyDescent="0.25">
      <c r="D71" s="69" t="s">
        <v>17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1"/>
    </row>
    <row r="72" spans="4:20" ht="15" customHeight="1" x14ac:dyDescent="0.25">
      <c r="D72" s="2" t="s">
        <v>18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60"/>
    </row>
    <row r="73" spans="4:20" ht="15.75" customHeight="1" thickBot="1" x14ac:dyDescent="0.3">
      <c r="D73" s="3" t="s">
        <v>19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61"/>
    </row>
    <row r="74" spans="4:20" ht="15" customHeight="1" x14ac:dyDescent="0.25">
      <c r="D74" s="72">
        <v>1</v>
      </c>
      <c r="E74" s="73" t="s">
        <v>50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4"/>
      <c r="T74" s="75"/>
    </row>
    <row r="75" spans="4:20" x14ac:dyDescent="0.25">
      <c r="D75" s="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6"/>
    </row>
    <row r="76" spans="4:20" ht="15" customHeight="1" x14ac:dyDescent="0.25">
      <c r="D76" s="7"/>
      <c r="E76" s="1" t="s">
        <v>21</v>
      </c>
      <c r="F76" s="8">
        <v>7</v>
      </c>
      <c r="G76" s="10"/>
      <c r="H76" s="8" t="s">
        <v>51</v>
      </c>
      <c r="I76" s="10"/>
      <c r="J76" s="8" t="s">
        <v>23</v>
      </c>
      <c r="K76" s="10"/>
      <c r="L76" s="8" t="s">
        <v>52</v>
      </c>
      <c r="M76" s="8"/>
      <c r="N76" s="6" t="s">
        <v>25</v>
      </c>
      <c r="O76" s="11">
        <v>0</v>
      </c>
      <c r="P76" s="10"/>
      <c r="Q76" s="10"/>
      <c r="R76" s="17">
        <v>39157.019999999997</v>
      </c>
      <c r="S76" s="10"/>
      <c r="T76" s="16"/>
    </row>
    <row r="77" spans="4:20" x14ac:dyDescent="0.25">
      <c r="D77" s="7"/>
      <c r="E77" s="1"/>
      <c r="F77" s="10"/>
      <c r="G77" s="10"/>
      <c r="H77" s="10"/>
      <c r="I77" s="10"/>
      <c r="J77" s="10"/>
      <c r="K77" s="10"/>
      <c r="L77" s="10"/>
      <c r="M77" s="10"/>
      <c r="N77" s="6"/>
      <c r="O77" s="10"/>
      <c r="P77" s="10"/>
      <c r="Q77" s="10"/>
      <c r="R77" s="10"/>
      <c r="S77" s="10"/>
      <c r="T77" s="16"/>
    </row>
    <row r="78" spans="4:20" x14ac:dyDescent="0.25">
      <c r="D78" s="7"/>
      <c r="E78" s="1"/>
      <c r="F78" s="10"/>
      <c r="G78" s="10"/>
      <c r="H78" s="10"/>
      <c r="I78" s="10"/>
      <c r="J78" s="10"/>
      <c r="K78" s="10"/>
      <c r="L78" s="10"/>
      <c r="M78" s="10"/>
      <c r="N78" s="6"/>
      <c r="O78" s="10"/>
      <c r="P78" s="10"/>
      <c r="Q78" s="10"/>
      <c r="R78" s="11">
        <v>0</v>
      </c>
      <c r="S78" s="10"/>
      <c r="T78" s="16"/>
    </row>
    <row r="79" spans="4:20" x14ac:dyDescent="0.25">
      <c r="D79" s="7"/>
      <c r="E79" s="1"/>
      <c r="F79" s="10"/>
      <c r="G79" s="10"/>
      <c r="H79" s="10"/>
      <c r="I79" s="10"/>
      <c r="J79" s="10"/>
      <c r="K79" s="10"/>
      <c r="L79" s="10"/>
      <c r="M79" s="10"/>
      <c r="N79" s="6"/>
      <c r="O79" s="10"/>
      <c r="P79" s="10"/>
      <c r="Q79" s="10"/>
      <c r="R79" s="10"/>
      <c r="S79" s="10"/>
      <c r="T79" s="16"/>
    </row>
    <row r="80" spans="4:20" x14ac:dyDescent="0.25">
      <c r="D80" s="7"/>
      <c r="E80" s="1"/>
      <c r="F80" s="10"/>
      <c r="G80" s="10"/>
      <c r="H80" s="10"/>
      <c r="I80" s="10"/>
      <c r="J80" s="10"/>
      <c r="K80" s="10"/>
      <c r="L80" s="10"/>
      <c r="M80" s="10"/>
      <c r="N80" s="6"/>
      <c r="O80" s="10"/>
      <c r="P80" s="10"/>
      <c r="Q80" s="8" t="s">
        <v>53</v>
      </c>
      <c r="R80" s="8"/>
      <c r="S80" s="10"/>
      <c r="T80" s="16"/>
    </row>
    <row r="81" spans="4:20" ht="15.75" thickBot="1" x14ac:dyDescent="0.3">
      <c r="D81" s="14"/>
      <c r="E81" s="29"/>
      <c r="F81" s="12"/>
      <c r="G81" s="12"/>
      <c r="H81" s="12"/>
      <c r="I81" s="12"/>
      <c r="J81" s="12"/>
      <c r="K81" s="12"/>
      <c r="L81" s="12"/>
      <c r="M81" s="12"/>
      <c r="N81" s="15"/>
      <c r="O81" s="12"/>
      <c r="P81" s="12"/>
      <c r="Q81" s="12"/>
      <c r="R81" s="12"/>
      <c r="S81" s="12"/>
      <c r="T81" s="76"/>
    </row>
    <row r="82" spans="4:20" ht="15.75" thickBot="1" x14ac:dyDescent="0.3">
      <c r="D82" s="7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9"/>
    </row>
    <row r="83" spans="4:20" x14ac:dyDescent="0.25">
      <c r="D83" s="80" t="s">
        <v>27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2"/>
    </row>
    <row r="84" spans="4:20" ht="15" customHeight="1" x14ac:dyDescent="0.25">
      <c r="D84" s="2" t="s">
        <v>54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60"/>
    </row>
    <row r="85" spans="4:20" ht="15" customHeight="1" x14ac:dyDescent="0.25">
      <c r="D85" s="2" t="s">
        <v>55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60"/>
    </row>
    <row r="86" spans="4:20" ht="15" customHeight="1" x14ac:dyDescent="0.25">
      <c r="D86" s="2" t="s">
        <v>31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60"/>
    </row>
    <row r="87" spans="4:20" ht="15.75" customHeight="1" thickBot="1" x14ac:dyDescent="0.3">
      <c r="D87" s="3" t="s">
        <v>56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61"/>
    </row>
    <row r="88" spans="4:20" ht="15.75" customHeight="1" thickBot="1" x14ac:dyDescent="0.3">
      <c r="D88" s="83" t="s">
        <v>33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5"/>
    </row>
    <row r="89" spans="4:20" ht="16.5" customHeight="1" thickTop="1" thickBot="1" x14ac:dyDescent="0.3">
      <c r="D89" s="86" t="s">
        <v>34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8"/>
    </row>
    <row r="90" spans="4:20" ht="15" customHeight="1" x14ac:dyDescent="0.25">
      <c r="D90" s="51" t="s">
        <v>39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3"/>
    </row>
    <row r="91" spans="4:20" ht="15" customHeight="1" x14ac:dyDescent="0.25">
      <c r="D91" s="54" t="s">
        <v>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</row>
    <row r="92" spans="4:20" ht="15.75" thickBot="1" x14ac:dyDescent="0.3">
      <c r="D92" s="1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76"/>
    </row>
    <row r="93" spans="4:20" ht="15" customHeight="1" x14ac:dyDescent="0.25">
      <c r="D93" s="69" t="s">
        <v>35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1"/>
    </row>
    <row r="94" spans="4:20" ht="15.75" thickBot="1" x14ac:dyDescent="0.3"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76"/>
    </row>
    <row r="95" spans="4:20" ht="15.75" customHeight="1" thickBot="1" x14ac:dyDescent="0.3">
      <c r="D95" s="89" t="s">
        <v>36</v>
      </c>
      <c r="E95" s="90"/>
      <c r="F95" s="90"/>
      <c r="G95" s="90"/>
      <c r="H95" s="90"/>
      <c r="I95" s="90"/>
      <c r="J95" s="90"/>
      <c r="K95" s="90"/>
      <c r="L95" s="90"/>
      <c r="M95" s="90" t="s">
        <v>37</v>
      </c>
      <c r="N95" s="90"/>
      <c r="O95" s="90"/>
      <c r="P95" s="90"/>
      <c r="Q95" s="90"/>
      <c r="R95" s="90"/>
      <c r="S95" s="91"/>
      <c r="T95" s="75"/>
    </row>
    <row r="96" spans="4:20" ht="15.75" thickBot="1" x14ac:dyDescent="0.3">
      <c r="D96" s="77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16"/>
    </row>
    <row r="97" spans="4:22" ht="15.75" thickBot="1" x14ac:dyDescent="0.3">
      <c r="D97" s="89" t="s">
        <v>57</v>
      </c>
      <c r="E97" s="90"/>
      <c r="F97" s="90"/>
      <c r="G97" s="90"/>
      <c r="H97" s="90"/>
      <c r="I97" s="90"/>
      <c r="J97" s="90"/>
      <c r="K97" s="90"/>
      <c r="L97" s="90"/>
      <c r="M97" s="92">
        <v>43067</v>
      </c>
      <c r="N97" s="92"/>
      <c r="O97" s="92"/>
      <c r="P97" s="92"/>
      <c r="Q97" s="92"/>
      <c r="R97" s="92"/>
      <c r="S97" s="93"/>
      <c r="T97" s="76"/>
    </row>
    <row r="98" spans="4:22" ht="15.75" thickBot="1" x14ac:dyDescent="0.3">
      <c r="D98" s="77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9"/>
    </row>
    <row r="99" spans="4:22" ht="15.75" thickBot="1" x14ac:dyDescent="0.3">
      <c r="D99" s="77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9"/>
    </row>
    <row r="100" spans="4:22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4:22" ht="15.75" thickBot="1" x14ac:dyDescent="0.3">
      <c r="D101" s="9"/>
    </row>
    <row r="102" spans="4:22" ht="15" customHeight="1" x14ac:dyDescent="0.25">
      <c r="D102" s="51" t="s">
        <v>58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3"/>
    </row>
    <row r="103" spans="4:22" ht="15" customHeight="1" x14ac:dyDescent="0.25">
      <c r="D103" s="54" t="s">
        <v>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6"/>
    </row>
    <row r="104" spans="4:22" ht="15" customHeight="1" x14ac:dyDescent="0.25">
      <c r="D104" s="57" t="s">
        <v>59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9"/>
    </row>
    <row r="105" spans="4:22" ht="15" customHeight="1" x14ac:dyDescent="0.25">
      <c r="D105" s="2" t="s">
        <v>3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0"/>
    </row>
    <row r="106" spans="4:22" ht="15.75" customHeight="1" thickBot="1" x14ac:dyDescent="0.3">
      <c r="D106" s="3" t="s">
        <v>60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1"/>
    </row>
    <row r="107" spans="4:22" x14ac:dyDescent="0.25">
      <c r="D107" s="62" t="s">
        <v>5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4"/>
    </row>
    <row r="108" spans="4:22" ht="15" customHeight="1" x14ac:dyDescent="0.25">
      <c r="D108" s="5" t="s">
        <v>6</v>
      </c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6"/>
    </row>
    <row r="109" spans="4:22" ht="15" customHeight="1" x14ac:dyDescent="0.25">
      <c r="D109" s="7" t="s">
        <v>61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7"/>
    </row>
    <row r="110" spans="4:22" ht="15" customHeight="1" x14ac:dyDescent="0.25">
      <c r="D110" s="7" t="s">
        <v>62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7"/>
    </row>
    <row r="111" spans="4:22" ht="15" customHeight="1" x14ac:dyDescent="0.25">
      <c r="D111" s="7" t="s">
        <v>63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7"/>
    </row>
    <row r="112" spans="4:22" ht="15" customHeight="1" x14ac:dyDescent="0.25">
      <c r="D112" s="5" t="s">
        <v>10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6"/>
    </row>
    <row r="113" spans="4:22" ht="15" customHeight="1" x14ac:dyDescent="0.25">
      <c r="D113" s="7" t="s">
        <v>64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7"/>
    </row>
    <row r="114" spans="4:22" ht="15" customHeight="1" x14ac:dyDescent="0.25">
      <c r="D114" s="7" t="s">
        <v>12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7"/>
    </row>
    <row r="115" spans="4:22" ht="15" customHeight="1" x14ac:dyDescent="0.25">
      <c r="D115" s="7" t="s">
        <v>65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7"/>
    </row>
    <row r="116" spans="4:22" ht="15" customHeight="1" x14ac:dyDescent="0.25">
      <c r="D116" s="7" t="s">
        <v>14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7"/>
    </row>
    <row r="117" spans="4:22" ht="15" customHeight="1" x14ac:dyDescent="0.25">
      <c r="D117" s="7" t="s">
        <v>15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7"/>
    </row>
    <row r="118" spans="4:22" ht="15.75" customHeight="1" thickBot="1" x14ac:dyDescent="0.3">
      <c r="D118" s="14" t="s">
        <v>66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68"/>
    </row>
    <row r="119" spans="4:22" x14ac:dyDescent="0.25">
      <c r="D119" s="69" t="s">
        <v>17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1"/>
    </row>
    <row r="120" spans="4:22" ht="15" customHeight="1" x14ac:dyDescent="0.25">
      <c r="D120" s="2" t="s">
        <v>18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60"/>
    </row>
    <row r="121" spans="4:22" ht="15.75" customHeight="1" thickBot="1" x14ac:dyDescent="0.3">
      <c r="D121" s="3" t="s">
        <v>19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61"/>
    </row>
    <row r="122" spans="4:22" ht="15" customHeight="1" x14ac:dyDescent="0.25">
      <c r="D122" s="72" t="s">
        <v>67</v>
      </c>
      <c r="E122" s="94"/>
      <c r="F122" s="94"/>
      <c r="G122" s="73" t="s">
        <v>68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5"/>
    </row>
    <row r="123" spans="4:22" x14ac:dyDescent="0.25">
      <c r="D123" s="7"/>
      <c r="E123" s="6"/>
      <c r="F123" s="6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6"/>
    </row>
    <row r="124" spans="4:22" x14ac:dyDescent="0.25">
      <c r="D124" s="7"/>
      <c r="E124" s="6"/>
      <c r="F124" s="6"/>
      <c r="G124" s="1" t="s">
        <v>69</v>
      </c>
      <c r="H124" s="8">
        <v>3</v>
      </c>
      <c r="I124" s="10"/>
      <c r="J124" s="8" t="s">
        <v>51</v>
      </c>
      <c r="K124" s="10"/>
      <c r="L124" s="8" t="s">
        <v>23</v>
      </c>
      <c r="M124" s="10"/>
      <c r="N124" s="18">
        <v>3525</v>
      </c>
      <c r="O124" s="26">
        <v>10575</v>
      </c>
      <c r="P124" s="26"/>
      <c r="Q124" s="6" t="s">
        <v>70</v>
      </c>
      <c r="R124" s="11">
        <v>0</v>
      </c>
      <c r="S124" s="10"/>
      <c r="T124" s="10"/>
      <c r="U124" s="17">
        <v>1903.5</v>
      </c>
      <c r="V124" s="16"/>
    </row>
    <row r="125" spans="4:22" x14ac:dyDescent="0.25">
      <c r="D125" s="7"/>
      <c r="E125" s="6"/>
      <c r="F125" s="6"/>
      <c r="G125" s="1"/>
      <c r="H125" s="10"/>
      <c r="I125" s="10"/>
      <c r="J125" s="10"/>
      <c r="K125" s="10"/>
      <c r="L125" s="10"/>
      <c r="M125" s="10"/>
      <c r="N125" s="10"/>
      <c r="O125" s="6" t="s">
        <v>72</v>
      </c>
      <c r="P125" s="6"/>
      <c r="Q125" s="6" t="s">
        <v>71</v>
      </c>
      <c r="R125" s="6" t="s">
        <v>74</v>
      </c>
      <c r="S125" s="10"/>
      <c r="T125" s="10"/>
      <c r="U125" s="10"/>
      <c r="V125" s="16"/>
    </row>
    <row r="126" spans="4:22" x14ac:dyDescent="0.25">
      <c r="D126" s="7"/>
      <c r="E126" s="6"/>
      <c r="F126" s="6"/>
      <c r="G126" s="1"/>
      <c r="H126" s="10"/>
      <c r="I126" s="10"/>
      <c r="J126" s="10"/>
      <c r="K126" s="10"/>
      <c r="L126" s="10"/>
      <c r="M126" s="10"/>
      <c r="N126" s="10"/>
      <c r="O126" s="6" t="s">
        <v>73</v>
      </c>
      <c r="P126" s="6"/>
      <c r="Q126" s="20"/>
      <c r="R126" s="6" t="s">
        <v>75</v>
      </c>
      <c r="S126" s="10"/>
      <c r="T126" s="10"/>
      <c r="U126" s="11">
        <v>0</v>
      </c>
      <c r="V126" s="16"/>
    </row>
    <row r="127" spans="4:22" x14ac:dyDescent="0.25">
      <c r="D127" s="7"/>
      <c r="E127" s="6"/>
      <c r="F127" s="6"/>
      <c r="G127" s="1"/>
      <c r="H127" s="10"/>
      <c r="I127" s="10"/>
      <c r="J127" s="10"/>
      <c r="K127" s="10"/>
      <c r="L127" s="10"/>
      <c r="M127" s="10"/>
      <c r="N127" s="10"/>
      <c r="O127" s="20"/>
      <c r="P127" s="20"/>
      <c r="Q127" s="20"/>
      <c r="R127" s="20"/>
      <c r="S127" s="10"/>
      <c r="T127" s="10"/>
      <c r="U127" s="10"/>
      <c r="V127" s="16"/>
    </row>
    <row r="128" spans="4:22" x14ac:dyDescent="0.25">
      <c r="D128" s="7"/>
      <c r="E128" s="6"/>
      <c r="F128" s="6"/>
      <c r="G128" s="1"/>
      <c r="H128" s="10"/>
      <c r="I128" s="10"/>
      <c r="J128" s="10"/>
      <c r="K128" s="10"/>
      <c r="L128" s="10"/>
      <c r="M128" s="10"/>
      <c r="N128" s="10"/>
      <c r="O128" s="20"/>
      <c r="P128" s="20"/>
      <c r="Q128" s="20"/>
      <c r="R128" s="20"/>
      <c r="S128" s="10"/>
      <c r="T128" s="8" t="s">
        <v>76</v>
      </c>
      <c r="U128" s="8"/>
      <c r="V128" s="16"/>
    </row>
    <row r="129" spans="4:22" ht="15.75" thickBot="1" x14ac:dyDescent="0.3">
      <c r="D129" s="14"/>
      <c r="E129" s="15"/>
      <c r="F129" s="15"/>
      <c r="G129" s="29"/>
      <c r="H129" s="12"/>
      <c r="I129" s="12"/>
      <c r="J129" s="12"/>
      <c r="K129" s="12"/>
      <c r="L129" s="12"/>
      <c r="M129" s="12"/>
      <c r="N129" s="12"/>
      <c r="O129" s="21"/>
      <c r="P129" s="21"/>
      <c r="Q129" s="21"/>
      <c r="R129" s="21"/>
      <c r="S129" s="12"/>
      <c r="T129" s="12"/>
      <c r="U129" s="12"/>
      <c r="V129" s="76"/>
    </row>
    <row r="130" spans="4:22" ht="15" customHeight="1" x14ac:dyDescent="0.25">
      <c r="D130" s="95"/>
      <c r="E130" s="8">
        <v>2</v>
      </c>
      <c r="F130" s="74"/>
      <c r="G130" s="73" t="s">
        <v>77</v>
      </c>
      <c r="H130" s="73"/>
      <c r="I130" s="73"/>
      <c r="J130" s="73"/>
      <c r="K130" s="73"/>
      <c r="L130" s="73"/>
      <c r="M130" s="73"/>
      <c r="N130" s="25"/>
      <c r="O130" s="96"/>
      <c r="P130" s="96"/>
      <c r="Q130" s="96"/>
      <c r="R130" s="96"/>
      <c r="S130" s="96"/>
      <c r="T130" s="96"/>
      <c r="U130" s="96"/>
      <c r="V130" s="75"/>
    </row>
    <row r="131" spans="4:22" x14ac:dyDescent="0.25">
      <c r="D131" s="24"/>
      <c r="E131" s="1" t="s">
        <v>78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6"/>
    </row>
    <row r="132" spans="4:22" x14ac:dyDescent="0.25">
      <c r="D132" s="24"/>
      <c r="E132" s="1"/>
      <c r="F132" s="10"/>
      <c r="G132" s="1" t="s">
        <v>69</v>
      </c>
      <c r="H132" s="8">
        <v>4</v>
      </c>
      <c r="I132" s="10"/>
      <c r="J132" s="8" t="s">
        <v>51</v>
      </c>
      <c r="K132" s="10"/>
      <c r="L132" s="8" t="s">
        <v>23</v>
      </c>
      <c r="M132" s="10"/>
      <c r="N132" s="18">
        <v>1788</v>
      </c>
      <c r="O132" s="26">
        <v>7152</v>
      </c>
      <c r="P132" s="26"/>
      <c r="Q132" s="6" t="s">
        <v>70</v>
      </c>
      <c r="R132" s="11">
        <v>0</v>
      </c>
      <c r="S132" s="10"/>
      <c r="T132" s="10"/>
      <c r="U132" s="17">
        <v>1287.3599999999999</v>
      </c>
      <c r="V132" s="16"/>
    </row>
    <row r="133" spans="4:22" x14ac:dyDescent="0.25">
      <c r="D133" s="24"/>
      <c r="E133" s="1"/>
      <c r="F133" s="10"/>
      <c r="G133" s="1"/>
      <c r="H133" s="10"/>
      <c r="I133" s="10"/>
      <c r="J133" s="10"/>
      <c r="K133" s="10"/>
      <c r="L133" s="10"/>
      <c r="M133" s="10"/>
      <c r="N133" s="10"/>
      <c r="O133" s="6" t="s">
        <v>72</v>
      </c>
      <c r="P133" s="6"/>
      <c r="Q133" s="6" t="s">
        <v>71</v>
      </c>
      <c r="R133" s="6" t="s">
        <v>74</v>
      </c>
      <c r="S133" s="10"/>
      <c r="T133" s="10"/>
      <c r="U133" s="10"/>
      <c r="V133" s="16"/>
    </row>
    <row r="134" spans="4:22" x14ac:dyDescent="0.25">
      <c r="D134" s="24"/>
      <c r="E134" s="1"/>
      <c r="F134" s="10"/>
      <c r="G134" s="1"/>
      <c r="H134" s="10"/>
      <c r="I134" s="10"/>
      <c r="J134" s="10"/>
      <c r="K134" s="10"/>
      <c r="L134" s="10"/>
      <c r="M134" s="10"/>
      <c r="N134" s="10"/>
      <c r="O134" s="6" t="s">
        <v>73</v>
      </c>
      <c r="P134" s="6"/>
      <c r="Q134" s="20"/>
      <c r="R134" s="6" t="s">
        <v>75</v>
      </c>
      <c r="S134" s="10"/>
      <c r="T134" s="10"/>
      <c r="U134" s="11">
        <v>0</v>
      </c>
      <c r="V134" s="16"/>
    </row>
    <row r="135" spans="4:22" x14ac:dyDescent="0.25">
      <c r="D135" s="24"/>
      <c r="E135" s="1"/>
      <c r="F135" s="10"/>
      <c r="G135" s="1"/>
      <c r="H135" s="10"/>
      <c r="I135" s="10"/>
      <c r="J135" s="10"/>
      <c r="K135" s="10"/>
      <c r="L135" s="10"/>
      <c r="M135" s="10"/>
      <c r="N135" s="10"/>
      <c r="O135" s="20"/>
      <c r="P135" s="20"/>
      <c r="Q135" s="20"/>
      <c r="R135" s="20"/>
      <c r="S135" s="10"/>
      <c r="T135" s="10"/>
      <c r="U135" s="10"/>
      <c r="V135" s="16"/>
    </row>
    <row r="136" spans="4:22" x14ac:dyDescent="0.25">
      <c r="D136" s="24"/>
      <c r="E136" s="1"/>
      <c r="F136" s="10"/>
      <c r="G136" s="1"/>
      <c r="H136" s="10"/>
      <c r="I136" s="10"/>
      <c r="J136" s="10"/>
      <c r="K136" s="10"/>
      <c r="L136" s="10"/>
      <c r="M136" s="10"/>
      <c r="N136" s="10"/>
      <c r="O136" s="20"/>
      <c r="P136" s="20"/>
      <c r="Q136" s="20"/>
      <c r="R136" s="20"/>
      <c r="S136" s="10"/>
      <c r="T136" s="8" t="s">
        <v>79</v>
      </c>
      <c r="U136" s="8"/>
      <c r="V136" s="16"/>
    </row>
    <row r="137" spans="4:22" ht="15.75" thickBot="1" x14ac:dyDescent="0.3">
      <c r="D137" s="13"/>
      <c r="E137" s="29"/>
      <c r="F137" s="12"/>
      <c r="G137" s="29"/>
      <c r="H137" s="12"/>
      <c r="I137" s="12"/>
      <c r="J137" s="12"/>
      <c r="K137" s="12"/>
      <c r="L137" s="12"/>
      <c r="M137" s="12"/>
      <c r="N137" s="12"/>
      <c r="O137" s="21"/>
      <c r="P137" s="21"/>
      <c r="Q137" s="21"/>
      <c r="R137" s="21"/>
      <c r="S137" s="12"/>
      <c r="T137" s="12"/>
      <c r="U137" s="12"/>
      <c r="V137" s="76"/>
    </row>
    <row r="138" spans="4:22" ht="15" customHeight="1" x14ac:dyDescent="0.25">
      <c r="D138" s="95"/>
      <c r="E138" s="8">
        <v>3</v>
      </c>
      <c r="F138" s="74"/>
      <c r="G138" s="73" t="s">
        <v>80</v>
      </c>
      <c r="H138" s="73"/>
      <c r="I138" s="73"/>
      <c r="J138" s="73"/>
      <c r="K138" s="73"/>
      <c r="L138" s="73"/>
      <c r="M138" s="73"/>
      <c r="N138" s="25"/>
      <c r="O138" s="96"/>
      <c r="P138" s="96"/>
      <c r="Q138" s="96"/>
      <c r="R138" s="96"/>
      <c r="S138" s="96"/>
      <c r="T138" s="96"/>
      <c r="U138" s="96"/>
      <c r="V138" s="75"/>
    </row>
    <row r="139" spans="4:22" x14ac:dyDescent="0.25">
      <c r="D139" s="24"/>
      <c r="E139" s="1" t="s">
        <v>78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6"/>
    </row>
    <row r="140" spans="4:22" x14ac:dyDescent="0.25">
      <c r="D140" s="24"/>
      <c r="E140" s="1"/>
      <c r="F140" s="10"/>
      <c r="G140" s="1" t="s">
        <v>69</v>
      </c>
      <c r="H140" s="8">
        <v>3</v>
      </c>
      <c r="I140" s="10"/>
      <c r="J140" s="8" t="s">
        <v>51</v>
      </c>
      <c r="K140" s="10"/>
      <c r="L140" s="8" t="s">
        <v>23</v>
      </c>
      <c r="M140" s="10"/>
      <c r="N140" s="27">
        <v>188</v>
      </c>
      <c r="O140" s="8">
        <v>564</v>
      </c>
      <c r="P140" s="8"/>
      <c r="Q140" s="6" t="s">
        <v>70</v>
      </c>
      <c r="R140" s="11">
        <v>0</v>
      </c>
      <c r="S140" s="10"/>
      <c r="T140" s="10"/>
      <c r="U140" s="11">
        <v>101.52</v>
      </c>
      <c r="V140" s="16"/>
    </row>
    <row r="141" spans="4:22" x14ac:dyDescent="0.25">
      <c r="D141" s="24"/>
      <c r="E141" s="1"/>
      <c r="F141" s="10"/>
      <c r="G141" s="1"/>
      <c r="H141" s="10"/>
      <c r="I141" s="10"/>
      <c r="J141" s="10"/>
      <c r="K141" s="10"/>
      <c r="L141" s="10"/>
      <c r="M141" s="10"/>
      <c r="N141" s="10"/>
      <c r="O141" s="6" t="s">
        <v>72</v>
      </c>
      <c r="P141" s="6"/>
      <c r="Q141" s="6" t="s">
        <v>71</v>
      </c>
      <c r="R141" s="6" t="s">
        <v>74</v>
      </c>
      <c r="S141" s="10"/>
      <c r="T141" s="10"/>
      <c r="U141" s="10"/>
      <c r="V141" s="16"/>
    </row>
    <row r="142" spans="4:22" x14ac:dyDescent="0.25">
      <c r="D142" s="24"/>
      <c r="E142" s="1"/>
      <c r="F142" s="10"/>
      <c r="G142" s="1"/>
      <c r="H142" s="10"/>
      <c r="I142" s="10"/>
      <c r="J142" s="10"/>
      <c r="K142" s="10"/>
      <c r="L142" s="10"/>
      <c r="M142" s="10"/>
      <c r="N142" s="10"/>
      <c r="O142" s="6" t="s">
        <v>73</v>
      </c>
      <c r="P142" s="6"/>
      <c r="Q142" s="20"/>
      <c r="R142" s="6" t="s">
        <v>75</v>
      </c>
      <c r="S142" s="10"/>
      <c r="T142" s="10"/>
      <c r="U142" s="11">
        <v>0</v>
      </c>
      <c r="V142" s="16"/>
    </row>
    <row r="143" spans="4:22" x14ac:dyDescent="0.25">
      <c r="D143" s="24"/>
      <c r="E143" s="1"/>
      <c r="F143" s="10"/>
      <c r="G143" s="1"/>
      <c r="H143" s="10"/>
      <c r="I143" s="10"/>
      <c r="J143" s="10"/>
      <c r="K143" s="10"/>
      <c r="L143" s="10"/>
      <c r="M143" s="10"/>
      <c r="N143" s="10"/>
      <c r="O143" s="20"/>
      <c r="P143" s="20"/>
      <c r="Q143" s="20"/>
      <c r="R143" s="20"/>
      <c r="S143" s="10"/>
      <c r="T143" s="10"/>
      <c r="U143" s="10"/>
      <c r="V143" s="16"/>
    </row>
    <row r="144" spans="4:22" x14ac:dyDescent="0.25">
      <c r="D144" s="24"/>
      <c r="E144" s="1"/>
      <c r="F144" s="10"/>
      <c r="G144" s="1"/>
      <c r="H144" s="10"/>
      <c r="I144" s="10"/>
      <c r="J144" s="10"/>
      <c r="K144" s="10"/>
      <c r="L144" s="10"/>
      <c r="M144" s="10"/>
      <c r="N144" s="10"/>
      <c r="O144" s="20"/>
      <c r="P144" s="20"/>
      <c r="Q144" s="20"/>
      <c r="R144" s="20"/>
      <c r="S144" s="10"/>
      <c r="T144" s="8">
        <v>665.52</v>
      </c>
      <c r="U144" s="8"/>
      <c r="V144" s="16"/>
    </row>
    <row r="145" spans="4:22" ht="15.75" thickBot="1" x14ac:dyDescent="0.3">
      <c r="D145" s="13"/>
      <c r="E145" s="29"/>
      <c r="F145" s="12"/>
      <c r="G145" s="29"/>
      <c r="H145" s="12"/>
      <c r="I145" s="12"/>
      <c r="J145" s="12"/>
      <c r="K145" s="12"/>
      <c r="L145" s="12"/>
      <c r="M145" s="12"/>
      <c r="N145" s="12"/>
      <c r="O145" s="21"/>
      <c r="P145" s="21"/>
      <c r="Q145" s="21"/>
      <c r="R145" s="21"/>
      <c r="S145" s="12"/>
      <c r="T145" s="12"/>
      <c r="U145" s="12"/>
      <c r="V145" s="76"/>
    </row>
    <row r="146" spans="4:22" ht="15" customHeight="1" x14ac:dyDescent="0.25">
      <c r="D146" s="95"/>
      <c r="E146" s="8">
        <v>4</v>
      </c>
      <c r="F146" s="74"/>
      <c r="G146" s="73" t="s">
        <v>81</v>
      </c>
      <c r="H146" s="73"/>
      <c r="I146" s="73"/>
      <c r="J146" s="73"/>
      <c r="K146" s="73"/>
      <c r="L146" s="73"/>
      <c r="M146" s="73"/>
      <c r="N146" s="96"/>
      <c r="O146" s="96"/>
      <c r="P146" s="96"/>
      <c r="Q146" s="96"/>
      <c r="R146" s="96"/>
      <c r="S146" s="96"/>
      <c r="T146" s="96"/>
      <c r="U146" s="96"/>
      <c r="V146" s="75"/>
    </row>
    <row r="147" spans="4:22" x14ac:dyDescent="0.25">
      <c r="D147" s="24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6"/>
    </row>
    <row r="148" spans="4:22" ht="15" customHeight="1" x14ac:dyDescent="0.25">
      <c r="D148" s="24"/>
      <c r="E148" s="10"/>
      <c r="F148" s="10"/>
      <c r="G148" s="1" t="s">
        <v>21</v>
      </c>
      <c r="H148" s="8">
        <v>1</v>
      </c>
      <c r="I148" s="10"/>
      <c r="J148" s="8" t="s">
        <v>51</v>
      </c>
      <c r="K148" s="10"/>
      <c r="L148" s="8" t="s">
        <v>23</v>
      </c>
      <c r="M148" s="10"/>
      <c r="N148" s="8" t="s">
        <v>82</v>
      </c>
      <c r="O148" s="8"/>
      <c r="P148" s="8"/>
      <c r="Q148" s="6" t="s">
        <v>25</v>
      </c>
      <c r="R148" s="11">
        <v>0</v>
      </c>
      <c r="S148" s="10"/>
      <c r="T148" s="10"/>
      <c r="U148" s="11">
        <v>202.5</v>
      </c>
      <c r="V148" s="16"/>
    </row>
    <row r="149" spans="4:22" x14ac:dyDescent="0.25">
      <c r="D149" s="24"/>
      <c r="E149" s="10"/>
      <c r="F149" s="10"/>
      <c r="G149" s="1"/>
      <c r="H149" s="10"/>
      <c r="I149" s="10"/>
      <c r="J149" s="10"/>
      <c r="K149" s="10"/>
      <c r="L149" s="10"/>
      <c r="M149" s="10"/>
      <c r="N149" s="10"/>
      <c r="O149" s="10"/>
      <c r="P149" s="10"/>
      <c r="Q149" s="6"/>
      <c r="R149" s="10"/>
      <c r="S149" s="10"/>
      <c r="T149" s="10"/>
      <c r="U149" s="10"/>
      <c r="V149" s="16"/>
    </row>
    <row r="150" spans="4:22" x14ac:dyDescent="0.25">
      <c r="D150" s="24"/>
      <c r="E150" s="10"/>
      <c r="F150" s="10"/>
      <c r="G150" s="1"/>
      <c r="H150" s="10"/>
      <c r="I150" s="10"/>
      <c r="J150" s="10"/>
      <c r="K150" s="10"/>
      <c r="L150" s="10"/>
      <c r="M150" s="10"/>
      <c r="N150" s="10"/>
      <c r="O150" s="10"/>
      <c r="P150" s="10"/>
      <c r="Q150" s="6"/>
      <c r="R150" s="10"/>
      <c r="S150" s="10"/>
      <c r="T150" s="10"/>
      <c r="U150" s="11">
        <v>0</v>
      </c>
      <c r="V150" s="16"/>
    </row>
    <row r="151" spans="4:22" x14ac:dyDescent="0.25">
      <c r="D151" s="24"/>
      <c r="E151" s="10"/>
      <c r="F151" s="10"/>
      <c r="G151" s="1"/>
      <c r="H151" s="10"/>
      <c r="I151" s="10"/>
      <c r="J151" s="10"/>
      <c r="K151" s="10"/>
      <c r="L151" s="10"/>
      <c r="M151" s="10"/>
      <c r="N151" s="10"/>
      <c r="O151" s="10"/>
      <c r="P151" s="10"/>
      <c r="Q151" s="6"/>
      <c r="R151" s="10"/>
      <c r="S151" s="10"/>
      <c r="T151" s="10"/>
      <c r="U151" s="10"/>
      <c r="V151" s="16"/>
    </row>
    <row r="152" spans="4:22" x14ac:dyDescent="0.25">
      <c r="D152" s="24"/>
      <c r="E152" s="10"/>
      <c r="F152" s="10"/>
      <c r="G152" s="1"/>
      <c r="H152" s="10"/>
      <c r="I152" s="10"/>
      <c r="J152" s="10"/>
      <c r="K152" s="10"/>
      <c r="L152" s="10"/>
      <c r="M152" s="10"/>
      <c r="N152" s="10"/>
      <c r="O152" s="10"/>
      <c r="P152" s="10"/>
      <c r="Q152" s="6"/>
      <c r="R152" s="10"/>
      <c r="S152" s="10"/>
      <c r="T152" s="8" t="s">
        <v>83</v>
      </c>
      <c r="U152" s="8"/>
      <c r="V152" s="16"/>
    </row>
    <row r="153" spans="4:22" ht="15.75" thickBot="1" x14ac:dyDescent="0.3">
      <c r="D153" s="13"/>
      <c r="E153" s="12"/>
      <c r="F153" s="12"/>
      <c r="G153" s="29"/>
      <c r="H153" s="12"/>
      <c r="I153" s="12"/>
      <c r="J153" s="12"/>
      <c r="K153" s="12"/>
      <c r="L153" s="12"/>
      <c r="M153" s="12"/>
      <c r="N153" s="12"/>
      <c r="O153" s="12"/>
      <c r="P153" s="12"/>
      <c r="Q153" s="15"/>
      <c r="R153" s="12"/>
      <c r="S153" s="12"/>
      <c r="T153" s="12"/>
      <c r="U153" s="12"/>
      <c r="V153" s="76"/>
    </row>
    <row r="154" spans="4:22" ht="15.75" thickBot="1" x14ac:dyDescent="0.3">
      <c r="D154" s="77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9"/>
    </row>
    <row r="155" spans="4:22" ht="15" customHeight="1" x14ac:dyDescent="0.25">
      <c r="D155" s="51" t="s">
        <v>58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96"/>
      <c r="T155" s="96"/>
      <c r="U155" s="96"/>
      <c r="V155" s="97"/>
    </row>
    <row r="156" spans="4:22" ht="15" customHeight="1" x14ac:dyDescent="0.25">
      <c r="D156" s="54" t="s">
        <v>1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25"/>
      <c r="T156" s="25"/>
      <c r="U156" s="25"/>
      <c r="V156" s="98"/>
    </row>
    <row r="157" spans="4:22" ht="15.75" thickBot="1" x14ac:dyDescent="0.3">
      <c r="D157" s="13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76"/>
    </row>
    <row r="158" spans="4:22" x14ac:dyDescent="0.25">
      <c r="D158" s="69" t="s">
        <v>17</v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99"/>
      <c r="T158" s="99"/>
      <c r="U158" s="99"/>
      <c r="V158" s="100"/>
    </row>
    <row r="159" spans="4:22" ht="15" customHeight="1" x14ac:dyDescent="0.25">
      <c r="D159" s="2" t="s">
        <v>84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 t="s">
        <v>86</v>
      </c>
      <c r="T159" s="1"/>
      <c r="U159" s="1"/>
      <c r="V159" s="60"/>
    </row>
    <row r="160" spans="4:22" ht="15.75" customHeight="1" thickBot="1" x14ac:dyDescent="0.3">
      <c r="D160" s="3" t="s">
        <v>85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 t="s">
        <v>87</v>
      </c>
      <c r="T160" s="29"/>
      <c r="U160" s="29"/>
      <c r="V160" s="61"/>
    </row>
    <row r="161" spans="4:22" ht="15" customHeight="1" x14ac:dyDescent="0.25">
      <c r="D161" s="72" t="s">
        <v>88</v>
      </c>
      <c r="E161" s="94"/>
      <c r="F161" s="94"/>
      <c r="G161" s="73" t="s">
        <v>89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96"/>
      <c r="T161" s="96"/>
      <c r="U161" s="96"/>
      <c r="V161" s="75"/>
    </row>
    <row r="162" spans="4:22" x14ac:dyDescent="0.25">
      <c r="D162" s="7"/>
      <c r="E162" s="6"/>
      <c r="F162" s="6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6"/>
    </row>
    <row r="163" spans="4:22" x14ac:dyDescent="0.25">
      <c r="D163" s="7"/>
      <c r="E163" s="6"/>
      <c r="F163" s="6"/>
      <c r="G163" s="1" t="s">
        <v>69</v>
      </c>
      <c r="H163" s="8">
        <v>2</v>
      </c>
      <c r="I163" s="10"/>
      <c r="J163" s="8" t="s">
        <v>51</v>
      </c>
      <c r="K163" s="10"/>
      <c r="L163" s="8" t="s">
        <v>23</v>
      </c>
      <c r="M163" s="10"/>
      <c r="N163" s="27">
        <v>338</v>
      </c>
      <c r="O163" s="8">
        <v>676</v>
      </c>
      <c r="P163" s="8"/>
      <c r="Q163" s="6" t="s">
        <v>70</v>
      </c>
      <c r="R163" s="11">
        <v>0</v>
      </c>
      <c r="S163" s="10"/>
      <c r="T163" s="10"/>
      <c r="U163" s="11">
        <v>121.68</v>
      </c>
      <c r="V163" s="16"/>
    </row>
    <row r="164" spans="4:22" x14ac:dyDescent="0.25">
      <c r="D164" s="7"/>
      <c r="E164" s="6"/>
      <c r="F164" s="6"/>
      <c r="G164" s="1"/>
      <c r="H164" s="10"/>
      <c r="I164" s="10"/>
      <c r="J164" s="10"/>
      <c r="K164" s="10"/>
      <c r="L164" s="10"/>
      <c r="M164" s="10"/>
      <c r="N164" s="10"/>
      <c r="O164" s="6" t="s">
        <v>72</v>
      </c>
      <c r="P164" s="6"/>
      <c r="Q164" s="6" t="s">
        <v>71</v>
      </c>
      <c r="R164" s="6" t="s">
        <v>74</v>
      </c>
      <c r="S164" s="10"/>
      <c r="T164" s="10"/>
      <c r="U164" s="10"/>
      <c r="V164" s="16"/>
    </row>
    <row r="165" spans="4:22" x14ac:dyDescent="0.25">
      <c r="D165" s="7"/>
      <c r="E165" s="6"/>
      <c r="F165" s="6"/>
      <c r="G165" s="1"/>
      <c r="H165" s="10"/>
      <c r="I165" s="10"/>
      <c r="J165" s="10"/>
      <c r="K165" s="10"/>
      <c r="L165" s="10"/>
      <c r="M165" s="10"/>
      <c r="N165" s="10"/>
      <c r="O165" s="6" t="s">
        <v>73</v>
      </c>
      <c r="P165" s="6"/>
      <c r="Q165" s="20"/>
      <c r="R165" s="6" t="s">
        <v>75</v>
      </c>
      <c r="S165" s="10"/>
      <c r="T165" s="10"/>
      <c r="U165" s="11">
        <v>0</v>
      </c>
      <c r="V165" s="16"/>
    </row>
    <row r="166" spans="4:22" x14ac:dyDescent="0.25">
      <c r="D166" s="7"/>
      <c r="E166" s="6"/>
      <c r="F166" s="6"/>
      <c r="G166" s="1"/>
      <c r="H166" s="10"/>
      <c r="I166" s="10"/>
      <c r="J166" s="10"/>
      <c r="K166" s="10"/>
      <c r="L166" s="10"/>
      <c r="M166" s="10"/>
      <c r="N166" s="10"/>
      <c r="O166" s="20"/>
      <c r="P166" s="20"/>
      <c r="Q166" s="20"/>
      <c r="R166" s="20"/>
      <c r="S166" s="10"/>
      <c r="T166" s="10"/>
      <c r="U166" s="10"/>
      <c r="V166" s="16"/>
    </row>
    <row r="167" spans="4:22" x14ac:dyDescent="0.25">
      <c r="D167" s="7"/>
      <c r="E167" s="6"/>
      <c r="F167" s="6"/>
      <c r="G167" s="1"/>
      <c r="H167" s="10"/>
      <c r="I167" s="10"/>
      <c r="J167" s="10"/>
      <c r="K167" s="10"/>
      <c r="L167" s="10"/>
      <c r="M167" s="10"/>
      <c r="N167" s="10"/>
      <c r="O167" s="20"/>
      <c r="P167" s="20"/>
      <c r="Q167" s="20"/>
      <c r="R167" s="20"/>
      <c r="S167" s="10"/>
      <c r="T167" s="8">
        <v>797.68</v>
      </c>
      <c r="U167" s="8"/>
      <c r="V167" s="16"/>
    </row>
    <row r="168" spans="4:22" ht="15.75" thickBot="1" x14ac:dyDescent="0.3">
      <c r="D168" s="14"/>
      <c r="E168" s="15"/>
      <c r="F168" s="15"/>
      <c r="G168" s="29"/>
      <c r="H168" s="12"/>
      <c r="I168" s="12"/>
      <c r="J168" s="12"/>
      <c r="K168" s="12"/>
      <c r="L168" s="12"/>
      <c r="M168" s="12"/>
      <c r="N168" s="12"/>
      <c r="O168" s="21"/>
      <c r="P168" s="21"/>
      <c r="Q168" s="21"/>
      <c r="R168" s="21"/>
      <c r="S168" s="12"/>
      <c r="T168" s="12"/>
      <c r="U168" s="12"/>
      <c r="V168" s="76"/>
    </row>
    <row r="169" spans="4:22" ht="15" customHeight="1" x14ac:dyDescent="0.25">
      <c r="D169" s="95"/>
      <c r="E169" s="8">
        <v>6</v>
      </c>
      <c r="F169" s="74"/>
      <c r="G169" s="73" t="s">
        <v>90</v>
      </c>
      <c r="H169" s="73"/>
      <c r="I169" s="73"/>
      <c r="J169" s="73"/>
      <c r="K169" s="73"/>
      <c r="L169" s="73"/>
      <c r="M169" s="73"/>
      <c r="N169" s="25"/>
      <c r="O169" s="96"/>
      <c r="P169" s="96"/>
      <c r="Q169" s="96"/>
      <c r="R169" s="96"/>
      <c r="S169" s="96"/>
      <c r="T169" s="96"/>
      <c r="U169" s="96"/>
      <c r="V169" s="75"/>
    </row>
    <row r="170" spans="4:22" x14ac:dyDescent="0.25">
      <c r="D170" s="24"/>
      <c r="E170" s="1" t="s">
        <v>78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6"/>
    </row>
    <row r="171" spans="4:22" x14ac:dyDescent="0.25">
      <c r="D171" s="24"/>
      <c r="E171" s="1"/>
      <c r="F171" s="10"/>
      <c r="G171" s="1" t="s">
        <v>69</v>
      </c>
      <c r="H171" s="8">
        <v>3</v>
      </c>
      <c r="I171" s="10"/>
      <c r="J171" s="8" t="s">
        <v>51</v>
      </c>
      <c r="K171" s="10"/>
      <c r="L171" s="8" t="s">
        <v>23</v>
      </c>
      <c r="M171" s="10"/>
      <c r="N171" s="18">
        <v>3900</v>
      </c>
      <c r="O171" s="26">
        <v>11700</v>
      </c>
      <c r="P171" s="26"/>
      <c r="Q171" s="6" t="s">
        <v>70</v>
      </c>
      <c r="R171" s="11">
        <v>0</v>
      </c>
      <c r="S171" s="10"/>
      <c r="T171" s="10"/>
      <c r="U171" s="17">
        <v>2106</v>
      </c>
      <c r="V171" s="16"/>
    </row>
    <row r="172" spans="4:22" x14ac:dyDescent="0.25">
      <c r="D172" s="24"/>
      <c r="E172" s="1"/>
      <c r="F172" s="10"/>
      <c r="G172" s="1"/>
      <c r="H172" s="10"/>
      <c r="I172" s="10"/>
      <c r="J172" s="10"/>
      <c r="K172" s="10"/>
      <c r="L172" s="10"/>
      <c r="M172" s="10"/>
      <c r="N172" s="10"/>
      <c r="O172" s="6" t="s">
        <v>72</v>
      </c>
      <c r="P172" s="6"/>
      <c r="Q172" s="6" t="s">
        <v>71</v>
      </c>
      <c r="R172" s="6" t="s">
        <v>74</v>
      </c>
      <c r="S172" s="10"/>
      <c r="T172" s="10"/>
      <c r="U172" s="10"/>
      <c r="V172" s="16"/>
    </row>
    <row r="173" spans="4:22" x14ac:dyDescent="0.25">
      <c r="D173" s="24"/>
      <c r="E173" s="1"/>
      <c r="F173" s="10"/>
      <c r="G173" s="1"/>
      <c r="H173" s="10"/>
      <c r="I173" s="10"/>
      <c r="J173" s="10"/>
      <c r="K173" s="10"/>
      <c r="L173" s="10"/>
      <c r="M173" s="10"/>
      <c r="N173" s="10"/>
      <c r="O173" s="6" t="s">
        <v>73</v>
      </c>
      <c r="P173" s="6"/>
      <c r="Q173" s="20"/>
      <c r="R173" s="6" t="s">
        <v>75</v>
      </c>
      <c r="S173" s="10"/>
      <c r="T173" s="10"/>
      <c r="U173" s="11">
        <v>0</v>
      </c>
      <c r="V173" s="16"/>
    </row>
    <row r="174" spans="4:22" x14ac:dyDescent="0.25">
      <c r="D174" s="24"/>
      <c r="E174" s="1"/>
      <c r="F174" s="10"/>
      <c r="G174" s="1"/>
      <c r="H174" s="10"/>
      <c r="I174" s="10"/>
      <c r="J174" s="10"/>
      <c r="K174" s="10"/>
      <c r="L174" s="10"/>
      <c r="M174" s="10"/>
      <c r="N174" s="10"/>
      <c r="O174" s="20"/>
      <c r="P174" s="20"/>
      <c r="Q174" s="20"/>
      <c r="R174" s="20"/>
      <c r="S174" s="10"/>
      <c r="T174" s="10"/>
      <c r="U174" s="10"/>
      <c r="V174" s="16"/>
    </row>
    <row r="175" spans="4:22" x14ac:dyDescent="0.25">
      <c r="D175" s="24"/>
      <c r="E175" s="1"/>
      <c r="F175" s="10"/>
      <c r="G175" s="1"/>
      <c r="H175" s="10"/>
      <c r="I175" s="10"/>
      <c r="J175" s="10"/>
      <c r="K175" s="10"/>
      <c r="L175" s="10"/>
      <c r="M175" s="10"/>
      <c r="N175" s="10"/>
      <c r="O175" s="20"/>
      <c r="P175" s="20"/>
      <c r="Q175" s="20"/>
      <c r="R175" s="20"/>
      <c r="S175" s="10"/>
      <c r="T175" s="8" t="s">
        <v>91</v>
      </c>
      <c r="U175" s="8"/>
      <c r="V175" s="16"/>
    </row>
    <row r="176" spans="4:22" ht="15.75" thickBot="1" x14ac:dyDescent="0.3">
      <c r="D176" s="13"/>
      <c r="E176" s="29"/>
      <c r="F176" s="12"/>
      <c r="G176" s="29"/>
      <c r="H176" s="12"/>
      <c r="I176" s="12"/>
      <c r="J176" s="12"/>
      <c r="K176" s="12"/>
      <c r="L176" s="12"/>
      <c r="M176" s="12"/>
      <c r="N176" s="12"/>
      <c r="O176" s="21"/>
      <c r="P176" s="21"/>
      <c r="Q176" s="21"/>
      <c r="R176" s="21"/>
      <c r="S176" s="12"/>
      <c r="T176" s="12"/>
      <c r="U176" s="12"/>
      <c r="V176" s="76"/>
    </row>
    <row r="177" spans="4:22" ht="15" customHeight="1" x14ac:dyDescent="0.25">
      <c r="D177" s="95"/>
      <c r="E177" s="8">
        <v>7</v>
      </c>
      <c r="F177" s="74"/>
      <c r="G177" s="73" t="s">
        <v>92</v>
      </c>
      <c r="H177" s="73"/>
      <c r="I177" s="73"/>
      <c r="J177" s="73"/>
      <c r="K177" s="73"/>
      <c r="L177" s="73"/>
      <c r="M177" s="73"/>
      <c r="N177" s="25"/>
      <c r="O177" s="96"/>
      <c r="P177" s="96"/>
      <c r="Q177" s="96"/>
      <c r="R177" s="96"/>
      <c r="S177" s="96"/>
      <c r="T177" s="96"/>
      <c r="U177" s="96"/>
      <c r="V177" s="75"/>
    </row>
    <row r="178" spans="4:22" x14ac:dyDescent="0.25">
      <c r="D178" s="24"/>
      <c r="E178" s="1" t="s">
        <v>78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6"/>
    </row>
    <row r="179" spans="4:22" x14ac:dyDescent="0.25">
      <c r="D179" s="24"/>
      <c r="E179" s="1"/>
      <c r="F179" s="10"/>
      <c r="G179" s="1" t="s">
        <v>69</v>
      </c>
      <c r="H179" s="8">
        <v>4</v>
      </c>
      <c r="I179" s="10"/>
      <c r="J179" s="8" t="s">
        <v>51</v>
      </c>
      <c r="K179" s="10"/>
      <c r="L179" s="8" t="s">
        <v>23</v>
      </c>
      <c r="M179" s="10"/>
      <c r="N179" s="27">
        <v>238</v>
      </c>
      <c r="O179" s="8">
        <v>952</v>
      </c>
      <c r="P179" s="8"/>
      <c r="Q179" s="6" t="s">
        <v>70</v>
      </c>
      <c r="R179" s="11">
        <v>0</v>
      </c>
      <c r="S179" s="10"/>
      <c r="T179" s="10"/>
      <c r="U179" s="11">
        <v>171.36</v>
      </c>
      <c r="V179" s="16"/>
    </row>
    <row r="180" spans="4:22" x14ac:dyDescent="0.25">
      <c r="D180" s="24"/>
      <c r="E180" s="1"/>
      <c r="F180" s="10"/>
      <c r="G180" s="1"/>
      <c r="H180" s="10"/>
      <c r="I180" s="10"/>
      <c r="J180" s="10"/>
      <c r="K180" s="10"/>
      <c r="L180" s="10"/>
      <c r="M180" s="10"/>
      <c r="N180" s="10"/>
      <c r="O180" s="6" t="s">
        <v>72</v>
      </c>
      <c r="P180" s="6"/>
      <c r="Q180" s="6" t="s">
        <v>71</v>
      </c>
      <c r="R180" s="6" t="s">
        <v>74</v>
      </c>
      <c r="S180" s="10"/>
      <c r="T180" s="10"/>
      <c r="U180" s="10"/>
      <c r="V180" s="16"/>
    </row>
    <row r="181" spans="4:22" x14ac:dyDescent="0.25">
      <c r="D181" s="24"/>
      <c r="E181" s="1"/>
      <c r="F181" s="10"/>
      <c r="G181" s="1"/>
      <c r="H181" s="10"/>
      <c r="I181" s="10"/>
      <c r="J181" s="10"/>
      <c r="K181" s="10"/>
      <c r="L181" s="10"/>
      <c r="M181" s="10"/>
      <c r="N181" s="10"/>
      <c r="O181" s="6" t="s">
        <v>73</v>
      </c>
      <c r="P181" s="6"/>
      <c r="Q181" s="20"/>
      <c r="R181" s="6" t="s">
        <v>75</v>
      </c>
      <c r="S181" s="10"/>
      <c r="T181" s="10"/>
      <c r="U181" s="11">
        <v>0</v>
      </c>
      <c r="V181" s="16"/>
    </row>
    <row r="182" spans="4:22" x14ac:dyDescent="0.25">
      <c r="D182" s="24"/>
      <c r="E182" s="1"/>
      <c r="F182" s="10"/>
      <c r="G182" s="1"/>
      <c r="H182" s="10"/>
      <c r="I182" s="10"/>
      <c r="J182" s="10"/>
      <c r="K182" s="10"/>
      <c r="L182" s="10"/>
      <c r="M182" s="10"/>
      <c r="N182" s="10"/>
      <c r="O182" s="20"/>
      <c r="P182" s="20"/>
      <c r="Q182" s="20"/>
      <c r="R182" s="20"/>
      <c r="S182" s="10"/>
      <c r="T182" s="10"/>
      <c r="U182" s="10"/>
      <c r="V182" s="16"/>
    </row>
    <row r="183" spans="4:22" x14ac:dyDescent="0.25">
      <c r="D183" s="24"/>
      <c r="E183" s="1"/>
      <c r="F183" s="10"/>
      <c r="G183" s="1"/>
      <c r="H183" s="10"/>
      <c r="I183" s="10"/>
      <c r="J183" s="10"/>
      <c r="K183" s="10"/>
      <c r="L183" s="10"/>
      <c r="M183" s="10"/>
      <c r="N183" s="10"/>
      <c r="O183" s="20"/>
      <c r="P183" s="20"/>
      <c r="Q183" s="20"/>
      <c r="R183" s="20"/>
      <c r="S183" s="10"/>
      <c r="T183" s="8" t="s">
        <v>93</v>
      </c>
      <c r="U183" s="8"/>
      <c r="V183" s="16"/>
    </row>
    <row r="184" spans="4:22" ht="15.75" thickBot="1" x14ac:dyDescent="0.3">
      <c r="D184" s="13"/>
      <c r="E184" s="29"/>
      <c r="F184" s="12"/>
      <c r="G184" s="29"/>
      <c r="H184" s="12"/>
      <c r="I184" s="12"/>
      <c r="J184" s="12"/>
      <c r="K184" s="12"/>
      <c r="L184" s="12"/>
      <c r="M184" s="12"/>
      <c r="N184" s="12"/>
      <c r="O184" s="21"/>
      <c r="P184" s="21"/>
      <c r="Q184" s="21"/>
      <c r="R184" s="21"/>
      <c r="S184" s="12"/>
      <c r="T184" s="12"/>
      <c r="U184" s="12"/>
      <c r="V184" s="76"/>
    </row>
    <row r="185" spans="4:22" ht="15" customHeight="1" x14ac:dyDescent="0.25">
      <c r="D185" s="95"/>
      <c r="E185" s="8">
        <v>8</v>
      </c>
      <c r="F185" s="74"/>
      <c r="G185" s="73" t="s">
        <v>94</v>
      </c>
      <c r="H185" s="73"/>
      <c r="I185" s="73"/>
      <c r="J185" s="73"/>
      <c r="K185" s="73"/>
      <c r="L185" s="73"/>
      <c r="M185" s="73"/>
      <c r="N185" s="25"/>
      <c r="O185" s="96"/>
      <c r="P185" s="96"/>
      <c r="Q185" s="96"/>
      <c r="R185" s="96"/>
      <c r="S185" s="96"/>
      <c r="T185" s="96"/>
      <c r="U185" s="96"/>
      <c r="V185" s="75"/>
    </row>
    <row r="186" spans="4:22" x14ac:dyDescent="0.25">
      <c r="D186" s="24"/>
      <c r="E186" s="1" t="s">
        <v>78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6"/>
    </row>
    <row r="187" spans="4:22" x14ac:dyDescent="0.25">
      <c r="D187" s="24"/>
      <c r="E187" s="1"/>
      <c r="F187" s="10"/>
      <c r="G187" s="1" t="s">
        <v>69</v>
      </c>
      <c r="H187" s="8">
        <v>2</v>
      </c>
      <c r="I187" s="10"/>
      <c r="J187" s="8" t="s">
        <v>51</v>
      </c>
      <c r="K187" s="10"/>
      <c r="L187" s="8" t="s">
        <v>23</v>
      </c>
      <c r="M187" s="10"/>
      <c r="N187" s="18">
        <v>1100</v>
      </c>
      <c r="O187" s="26">
        <v>2200</v>
      </c>
      <c r="P187" s="26"/>
      <c r="Q187" s="6" t="s">
        <v>70</v>
      </c>
      <c r="R187" s="11">
        <v>0</v>
      </c>
      <c r="S187" s="10"/>
      <c r="T187" s="10"/>
      <c r="U187" s="11">
        <v>396</v>
      </c>
      <c r="V187" s="16"/>
    </row>
    <row r="188" spans="4:22" x14ac:dyDescent="0.25">
      <c r="D188" s="24"/>
      <c r="E188" s="1"/>
      <c r="F188" s="10"/>
      <c r="G188" s="1"/>
      <c r="H188" s="10"/>
      <c r="I188" s="10"/>
      <c r="J188" s="10"/>
      <c r="K188" s="10"/>
      <c r="L188" s="10"/>
      <c r="M188" s="10"/>
      <c r="N188" s="10"/>
      <c r="O188" s="6" t="s">
        <v>72</v>
      </c>
      <c r="P188" s="6"/>
      <c r="Q188" s="6" t="s">
        <v>71</v>
      </c>
      <c r="R188" s="6" t="s">
        <v>74</v>
      </c>
      <c r="S188" s="10"/>
      <c r="T188" s="10"/>
      <c r="U188" s="10"/>
      <c r="V188" s="16"/>
    </row>
    <row r="189" spans="4:22" x14ac:dyDescent="0.25">
      <c r="D189" s="24"/>
      <c r="E189" s="1"/>
      <c r="F189" s="10"/>
      <c r="G189" s="1"/>
      <c r="H189" s="10"/>
      <c r="I189" s="10"/>
      <c r="J189" s="10"/>
      <c r="K189" s="10"/>
      <c r="L189" s="10"/>
      <c r="M189" s="10"/>
      <c r="N189" s="10"/>
      <c r="O189" s="6" t="s">
        <v>73</v>
      </c>
      <c r="P189" s="6"/>
      <c r="Q189" s="20"/>
      <c r="R189" s="6" t="s">
        <v>75</v>
      </c>
      <c r="S189" s="10"/>
      <c r="T189" s="10"/>
      <c r="U189" s="11">
        <v>0</v>
      </c>
      <c r="V189" s="16"/>
    </row>
    <row r="190" spans="4:22" x14ac:dyDescent="0.25">
      <c r="D190" s="24"/>
      <c r="E190" s="1"/>
      <c r="F190" s="10"/>
      <c r="G190" s="1"/>
      <c r="H190" s="10"/>
      <c r="I190" s="10"/>
      <c r="J190" s="10"/>
      <c r="K190" s="10"/>
      <c r="L190" s="10"/>
      <c r="M190" s="10"/>
      <c r="N190" s="10"/>
      <c r="O190" s="20"/>
      <c r="P190" s="20"/>
      <c r="Q190" s="20"/>
      <c r="R190" s="20"/>
      <c r="S190" s="10"/>
      <c r="T190" s="10"/>
      <c r="U190" s="10"/>
      <c r="V190" s="16"/>
    </row>
    <row r="191" spans="4:22" x14ac:dyDescent="0.25">
      <c r="D191" s="24"/>
      <c r="E191" s="1"/>
      <c r="F191" s="10"/>
      <c r="G191" s="1"/>
      <c r="H191" s="10"/>
      <c r="I191" s="10"/>
      <c r="J191" s="10"/>
      <c r="K191" s="10"/>
      <c r="L191" s="10"/>
      <c r="M191" s="10"/>
      <c r="N191" s="10"/>
      <c r="O191" s="20"/>
      <c r="P191" s="20"/>
      <c r="Q191" s="20"/>
      <c r="R191" s="20"/>
      <c r="S191" s="10"/>
      <c r="T191" s="8" t="s">
        <v>95</v>
      </c>
      <c r="U191" s="8"/>
      <c r="V191" s="16"/>
    </row>
    <row r="192" spans="4:22" ht="15.75" thickBot="1" x14ac:dyDescent="0.3">
      <c r="D192" s="13"/>
      <c r="E192" s="29"/>
      <c r="F192" s="12"/>
      <c r="G192" s="29"/>
      <c r="H192" s="12"/>
      <c r="I192" s="12"/>
      <c r="J192" s="12"/>
      <c r="K192" s="12"/>
      <c r="L192" s="12"/>
      <c r="M192" s="12"/>
      <c r="N192" s="12"/>
      <c r="O192" s="21"/>
      <c r="P192" s="21"/>
      <c r="Q192" s="21"/>
      <c r="R192" s="21"/>
      <c r="S192" s="12"/>
      <c r="T192" s="12"/>
      <c r="U192" s="12"/>
      <c r="V192" s="76"/>
    </row>
    <row r="193" spans="4:22" ht="15" customHeight="1" x14ac:dyDescent="0.25">
      <c r="D193" s="95"/>
      <c r="E193" s="8">
        <v>9</v>
      </c>
      <c r="F193" s="74"/>
      <c r="G193" s="73" t="s">
        <v>96</v>
      </c>
      <c r="H193" s="73"/>
      <c r="I193" s="73"/>
      <c r="J193" s="73"/>
      <c r="K193" s="73"/>
      <c r="L193" s="73"/>
      <c r="M193" s="73"/>
      <c r="N193" s="25"/>
      <c r="O193" s="96"/>
      <c r="P193" s="96"/>
      <c r="Q193" s="96"/>
      <c r="R193" s="96"/>
      <c r="S193" s="96"/>
      <c r="T193" s="96"/>
      <c r="U193" s="96"/>
      <c r="V193" s="75"/>
    </row>
    <row r="194" spans="4:22" x14ac:dyDescent="0.25">
      <c r="D194" s="24"/>
      <c r="E194" s="1" t="s">
        <v>78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6"/>
    </row>
    <row r="195" spans="4:22" x14ac:dyDescent="0.25">
      <c r="D195" s="24"/>
      <c r="E195" s="1"/>
      <c r="F195" s="10"/>
      <c r="G195" s="1" t="s">
        <v>69</v>
      </c>
      <c r="H195" s="8">
        <v>1</v>
      </c>
      <c r="I195" s="10"/>
      <c r="J195" s="8" t="s">
        <v>51</v>
      </c>
      <c r="K195" s="10"/>
      <c r="L195" s="8" t="s">
        <v>23</v>
      </c>
      <c r="M195" s="10"/>
      <c r="N195" s="18">
        <v>1525</v>
      </c>
      <c r="O195" s="26">
        <v>1525</v>
      </c>
      <c r="P195" s="26"/>
      <c r="Q195" s="6" t="s">
        <v>70</v>
      </c>
      <c r="R195" s="11">
        <v>0</v>
      </c>
      <c r="S195" s="10"/>
      <c r="T195" s="10"/>
      <c r="U195" s="11">
        <v>274.5</v>
      </c>
      <c r="V195" s="16"/>
    </row>
    <row r="196" spans="4:22" x14ac:dyDescent="0.25">
      <c r="D196" s="24"/>
      <c r="E196" s="1"/>
      <c r="F196" s="10"/>
      <c r="G196" s="1"/>
      <c r="H196" s="10"/>
      <c r="I196" s="10"/>
      <c r="J196" s="10"/>
      <c r="K196" s="10"/>
      <c r="L196" s="10"/>
      <c r="M196" s="10"/>
      <c r="N196" s="10"/>
      <c r="O196" s="6" t="s">
        <v>72</v>
      </c>
      <c r="P196" s="6"/>
      <c r="Q196" s="6" t="s">
        <v>71</v>
      </c>
      <c r="R196" s="6" t="s">
        <v>74</v>
      </c>
      <c r="S196" s="10"/>
      <c r="T196" s="10"/>
      <c r="U196" s="10"/>
      <c r="V196" s="16"/>
    </row>
    <row r="197" spans="4:22" x14ac:dyDescent="0.25">
      <c r="D197" s="24"/>
      <c r="E197" s="1"/>
      <c r="F197" s="10"/>
      <c r="G197" s="1"/>
      <c r="H197" s="10"/>
      <c r="I197" s="10"/>
      <c r="J197" s="10"/>
      <c r="K197" s="10"/>
      <c r="L197" s="10"/>
      <c r="M197" s="10"/>
      <c r="N197" s="10"/>
      <c r="O197" s="6" t="s">
        <v>73</v>
      </c>
      <c r="P197" s="6"/>
      <c r="Q197" s="20"/>
      <c r="R197" s="6" t="s">
        <v>75</v>
      </c>
      <c r="S197" s="10"/>
      <c r="T197" s="10"/>
      <c r="U197" s="11">
        <v>0</v>
      </c>
      <c r="V197" s="16"/>
    </row>
    <row r="198" spans="4:22" x14ac:dyDescent="0.25">
      <c r="D198" s="24"/>
      <c r="E198" s="1"/>
      <c r="F198" s="10"/>
      <c r="G198" s="1"/>
      <c r="H198" s="10"/>
      <c r="I198" s="10"/>
      <c r="J198" s="10"/>
      <c r="K198" s="10"/>
      <c r="L198" s="10"/>
      <c r="M198" s="10"/>
      <c r="N198" s="10"/>
      <c r="O198" s="20"/>
      <c r="P198" s="20"/>
      <c r="Q198" s="20"/>
      <c r="R198" s="20"/>
      <c r="S198" s="10"/>
      <c r="T198" s="10"/>
      <c r="U198" s="10"/>
      <c r="V198" s="16"/>
    </row>
    <row r="199" spans="4:22" x14ac:dyDescent="0.25">
      <c r="D199" s="24"/>
      <c r="E199" s="1"/>
      <c r="F199" s="10"/>
      <c r="G199" s="1"/>
      <c r="H199" s="10"/>
      <c r="I199" s="10"/>
      <c r="J199" s="10"/>
      <c r="K199" s="10"/>
      <c r="L199" s="10"/>
      <c r="M199" s="10"/>
      <c r="N199" s="10"/>
      <c r="O199" s="20"/>
      <c r="P199" s="20"/>
      <c r="Q199" s="20"/>
      <c r="R199" s="20"/>
      <c r="S199" s="10"/>
      <c r="T199" s="8" t="s">
        <v>97</v>
      </c>
      <c r="U199" s="8"/>
      <c r="V199" s="16"/>
    </row>
    <row r="200" spans="4:22" ht="15.75" thickBot="1" x14ac:dyDescent="0.3">
      <c r="D200" s="13"/>
      <c r="E200" s="29"/>
      <c r="F200" s="12"/>
      <c r="G200" s="29"/>
      <c r="H200" s="12"/>
      <c r="I200" s="12"/>
      <c r="J200" s="12"/>
      <c r="K200" s="12"/>
      <c r="L200" s="12"/>
      <c r="M200" s="12"/>
      <c r="N200" s="12"/>
      <c r="O200" s="21"/>
      <c r="P200" s="21"/>
      <c r="Q200" s="21"/>
      <c r="R200" s="21"/>
      <c r="S200" s="12"/>
      <c r="T200" s="12"/>
      <c r="U200" s="12"/>
      <c r="V200" s="76"/>
    </row>
    <row r="201" spans="4:22" x14ac:dyDescent="0.25">
      <c r="D201" s="95"/>
      <c r="E201" s="30">
        <v>10</v>
      </c>
      <c r="F201" s="74"/>
      <c r="G201" s="73" t="s">
        <v>98</v>
      </c>
      <c r="H201" s="73"/>
      <c r="I201" s="73"/>
      <c r="J201" s="73"/>
      <c r="K201" s="73"/>
      <c r="L201" s="73"/>
      <c r="M201" s="73"/>
      <c r="N201" s="25"/>
      <c r="O201" s="96"/>
      <c r="P201" s="96"/>
      <c r="Q201" s="96"/>
      <c r="R201" s="96"/>
      <c r="S201" s="96"/>
      <c r="T201" s="96"/>
      <c r="U201" s="96"/>
      <c r="V201" s="75"/>
    </row>
    <row r="202" spans="4:22" x14ac:dyDescent="0.25">
      <c r="D202" s="24"/>
      <c r="E202" s="1" t="s">
        <v>78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6"/>
    </row>
    <row r="203" spans="4:22" x14ac:dyDescent="0.25">
      <c r="D203" s="24"/>
      <c r="E203" s="1"/>
      <c r="F203" s="10"/>
      <c r="G203" s="1" t="s">
        <v>69</v>
      </c>
      <c r="H203" s="8">
        <v>1</v>
      </c>
      <c r="I203" s="10"/>
      <c r="J203" s="8" t="s">
        <v>51</v>
      </c>
      <c r="K203" s="10"/>
      <c r="L203" s="8" t="s">
        <v>23</v>
      </c>
      <c r="M203" s="10"/>
      <c r="N203" s="18">
        <v>1125</v>
      </c>
      <c r="O203" s="26">
        <v>1125</v>
      </c>
      <c r="P203" s="26"/>
      <c r="Q203" s="6" t="s">
        <v>70</v>
      </c>
      <c r="R203" s="11">
        <v>0</v>
      </c>
      <c r="S203" s="10"/>
      <c r="T203" s="10"/>
      <c r="U203" s="11">
        <v>202.5</v>
      </c>
      <c r="V203" s="16"/>
    </row>
    <row r="204" spans="4:22" x14ac:dyDescent="0.25">
      <c r="D204" s="24"/>
      <c r="E204" s="1"/>
      <c r="F204" s="10"/>
      <c r="G204" s="1"/>
      <c r="H204" s="10"/>
      <c r="I204" s="10"/>
      <c r="J204" s="10"/>
      <c r="K204" s="10"/>
      <c r="L204" s="10"/>
      <c r="M204" s="10"/>
      <c r="N204" s="10"/>
      <c r="O204" s="6" t="s">
        <v>72</v>
      </c>
      <c r="P204" s="6"/>
      <c r="Q204" s="6" t="s">
        <v>71</v>
      </c>
      <c r="R204" s="6" t="s">
        <v>74</v>
      </c>
      <c r="S204" s="10"/>
      <c r="T204" s="10"/>
      <c r="U204" s="10"/>
      <c r="V204" s="16"/>
    </row>
    <row r="205" spans="4:22" x14ac:dyDescent="0.25">
      <c r="D205" s="24"/>
      <c r="E205" s="1"/>
      <c r="F205" s="10"/>
      <c r="G205" s="1"/>
      <c r="H205" s="10"/>
      <c r="I205" s="10"/>
      <c r="J205" s="10"/>
      <c r="K205" s="10"/>
      <c r="L205" s="10"/>
      <c r="M205" s="10"/>
      <c r="N205" s="10"/>
      <c r="O205" s="6" t="s">
        <v>73</v>
      </c>
      <c r="P205" s="6"/>
      <c r="Q205" s="20"/>
      <c r="R205" s="6" t="s">
        <v>75</v>
      </c>
      <c r="S205" s="10"/>
      <c r="T205" s="10"/>
      <c r="U205" s="11">
        <v>0</v>
      </c>
      <c r="V205" s="16"/>
    </row>
    <row r="206" spans="4:22" x14ac:dyDescent="0.25">
      <c r="D206" s="24"/>
      <c r="E206" s="1"/>
      <c r="F206" s="10"/>
      <c r="G206" s="1"/>
      <c r="H206" s="10"/>
      <c r="I206" s="10"/>
      <c r="J206" s="10"/>
      <c r="K206" s="10"/>
      <c r="L206" s="10"/>
      <c r="M206" s="10"/>
      <c r="N206" s="10"/>
      <c r="O206" s="20"/>
      <c r="P206" s="20"/>
      <c r="Q206" s="20"/>
      <c r="R206" s="20"/>
      <c r="S206" s="10"/>
      <c r="T206" s="10"/>
      <c r="U206" s="10"/>
      <c r="V206" s="16"/>
    </row>
    <row r="207" spans="4:22" x14ac:dyDescent="0.25">
      <c r="D207" s="24"/>
      <c r="E207" s="1"/>
      <c r="F207" s="10"/>
      <c r="G207" s="1"/>
      <c r="H207" s="10"/>
      <c r="I207" s="10"/>
      <c r="J207" s="10"/>
      <c r="K207" s="10"/>
      <c r="L207" s="10"/>
      <c r="M207" s="10"/>
      <c r="N207" s="10"/>
      <c r="O207" s="20"/>
      <c r="P207" s="20"/>
      <c r="Q207" s="20"/>
      <c r="R207" s="20"/>
      <c r="S207" s="10"/>
      <c r="T207" s="8" t="s">
        <v>83</v>
      </c>
      <c r="U207" s="8"/>
      <c r="V207" s="16"/>
    </row>
    <row r="208" spans="4:22" ht="15.75" thickBot="1" x14ac:dyDescent="0.3">
      <c r="D208" s="13"/>
      <c r="E208" s="29"/>
      <c r="F208" s="12"/>
      <c r="G208" s="29"/>
      <c r="H208" s="12"/>
      <c r="I208" s="12"/>
      <c r="J208" s="12"/>
      <c r="K208" s="12"/>
      <c r="L208" s="12"/>
      <c r="M208" s="12"/>
      <c r="N208" s="12"/>
      <c r="O208" s="21"/>
      <c r="P208" s="21"/>
      <c r="Q208" s="21"/>
      <c r="R208" s="21"/>
      <c r="S208" s="12"/>
      <c r="T208" s="12"/>
      <c r="U208" s="12"/>
      <c r="V208" s="76"/>
    </row>
    <row r="209" spans="4:22" ht="15" customHeight="1" x14ac:dyDescent="0.25">
      <c r="D209" s="95"/>
      <c r="E209" s="30">
        <v>11</v>
      </c>
      <c r="F209" s="74"/>
      <c r="G209" s="73" t="s">
        <v>99</v>
      </c>
      <c r="H209" s="73"/>
      <c r="I209" s="73"/>
      <c r="J209" s="73"/>
      <c r="K209" s="73"/>
      <c r="L209" s="73"/>
      <c r="M209" s="73"/>
      <c r="N209" s="96"/>
      <c r="O209" s="96"/>
      <c r="P209" s="96"/>
      <c r="Q209" s="96"/>
      <c r="R209" s="96"/>
      <c r="S209" s="96"/>
      <c r="T209" s="96"/>
      <c r="U209" s="96"/>
      <c r="V209" s="75"/>
    </row>
    <row r="210" spans="4:22" x14ac:dyDescent="0.25">
      <c r="D210" s="24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6"/>
    </row>
    <row r="211" spans="4:22" ht="15" customHeight="1" x14ac:dyDescent="0.25">
      <c r="D211" s="24"/>
      <c r="E211" s="10"/>
      <c r="F211" s="10"/>
      <c r="G211" s="1" t="s">
        <v>21</v>
      </c>
      <c r="H211" s="8">
        <v>2</v>
      </c>
      <c r="I211" s="10"/>
      <c r="J211" s="8" t="s">
        <v>51</v>
      </c>
      <c r="K211" s="10"/>
      <c r="L211" s="8" t="s">
        <v>23</v>
      </c>
      <c r="M211" s="10"/>
      <c r="N211" s="8" t="s">
        <v>100</v>
      </c>
      <c r="O211" s="8"/>
      <c r="P211" s="8"/>
      <c r="Q211" s="6" t="s">
        <v>101</v>
      </c>
      <c r="R211" s="11">
        <v>0</v>
      </c>
      <c r="S211" s="10"/>
      <c r="T211" s="10"/>
      <c r="U211" s="17">
        <v>2205</v>
      </c>
      <c r="V211" s="16"/>
    </row>
    <row r="212" spans="4:22" x14ac:dyDescent="0.25">
      <c r="D212" s="24"/>
      <c r="E212" s="10"/>
      <c r="F212" s="10"/>
      <c r="G212" s="1"/>
      <c r="H212" s="10"/>
      <c r="I212" s="10"/>
      <c r="J212" s="10"/>
      <c r="K212" s="10"/>
      <c r="L212" s="10"/>
      <c r="M212" s="10"/>
      <c r="N212" s="10"/>
      <c r="O212" s="10"/>
      <c r="P212" s="10"/>
      <c r="Q212" s="6"/>
      <c r="R212" s="6" t="s">
        <v>102</v>
      </c>
      <c r="S212" s="10"/>
      <c r="T212" s="10"/>
      <c r="U212" s="10"/>
      <c r="V212" s="16"/>
    </row>
    <row r="213" spans="4:22" x14ac:dyDescent="0.25">
      <c r="D213" s="24"/>
      <c r="E213" s="10"/>
      <c r="F213" s="10"/>
      <c r="G213" s="1"/>
      <c r="H213" s="10"/>
      <c r="I213" s="10"/>
      <c r="J213" s="10"/>
      <c r="K213" s="10"/>
      <c r="L213" s="10"/>
      <c r="M213" s="10"/>
      <c r="N213" s="10"/>
      <c r="O213" s="10"/>
      <c r="P213" s="10"/>
      <c r="Q213" s="6"/>
      <c r="R213" s="6"/>
      <c r="S213" s="10"/>
      <c r="T213" s="10"/>
      <c r="U213" s="11">
        <v>0</v>
      </c>
      <c r="V213" s="16"/>
    </row>
    <row r="214" spans="4:22" x14ac:dyDescent="0.25">
      <c r="D214" s="24"/>
      <c r="E214" s="10"/>
      <c r="F214" s="10"/>
      <c r="G214" s="1"/>
      <c r="H214" s="10"/>
      <c r="I214" s="10"/>
      <c r="J214" s="10"/>
      <c r="K214" s="10"/>
      <c r="L214" s="10"/>
      <c r="M214" s="10"/>
      <c r="N214" s="10"/>
      <c r="O214" s="10"/>
      <c r="P214" s="10"/>
      <c r="Q214" s="6"/>
      <c r="R214" s="6"/>
      <c r="S214" s="10"/>
      <c r="T214" s="10"/>
      <c r="U214" s="10"/>
      <c r="V214" s="16"/>
    </row>
    <row r="215" spans="4:22" x14ac:dyDescent="0.25">
      <c r="D215" s="24"/>
      <c r="E215" s="10"/>
      <c r="F215" s="10"/>
      <c r="G215" s="1"/>
      <c r="H215" s="10"/>
      <c r="I215" s="10"/>
      <c r="J215" s="10"/>
      <c r="K215" s="10"/>
      <c r="L215" s="10"/>
      <c r="M215" s="10"/>
      <c r="N215" s="10"/>
      <c r="O215" s="10"/>
      <c r="P215" s="10"/>
      <c r="Q215" s="6"/>
      <c r="R215" s="6"/>
      <c r="S215" s="10"/>
      <c r="T215" s="8" t="s">
        <v>103</v>
      </c>
      <c r="U215" s="8"/>
      <c r="V215" s="16"/>
    </row>
    <row r="216" spans="4:22" ht="15.75" thickBot="1" x14ac:dyDescent="0.3">
      <c r="D216" s="13"/>
      <c r="E216" s="12"/>
      <c r="F216" s="12"/>
      <c r="G216" s="29"/>
      <c r="H216" s="12"/>
      <c r="I216" s="12"/>
      <c r="J216" s="12"/>
      <c r="K216" s="12"/>
      <c r="L216" s="12"/>
      <c r="M216" s="12"/>
      <c r="N216" s="12"/>
      <c r="O216" s="12"/>
      <c r="P216" s="12"/>
      <c r="Q216" s="15"/>
      <c r="R216" s="15"/>
      <c r="S216" s="12"/>
      <c r="T216" s="12"/>
      <c r="U216" s="12"/>
      <c r="V216" s="76"/>
    </row>
    <row r="217" spans="4:22" ht="15.75" thickBot="1" x14ac:dyDescent="0.3">
      <c r="D217" s="77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9"/>
    </row>
    <row r="218" spans="4:22" ht="15" customHeight="1" x14ac:dyDescent="0.25">
      <c r="D218" s="51" t="s">
        <v>58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96"/>
      <c r="T218" s="96"/>
      <c r="U218" s="96"/>
      <c r="V218" s="97"/>
    </row>
    <row r="219" spans="4:22" ht="15" customHeight="1" x14ac:dyDescent="0.25">
      <c r="D219" s="54" t="s">
        <v>1</v>
      </c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25"/>
      <c r="T219" s="25"/>
      <c r="U219" s="25"/>
      <c r="V219" s="98"/>
    </row>
    <row r="220" spans="4:22" ht="15.75" thickBot="1" x14ac:dyDescent="0.3">
      <c r="D220" s="13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76"/>
    </row>
    <row r="221" spans="4:22" x14ac:dyDescent="0.25">
      <c r="D221" s="69" t="s">
        <v>17</v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99"/>
      <c r="T221" s="99"/>
      <c r="U221" s="99"/>
      <c r="V221" s="100"/>
    </row>
    <row r="222" spans="4:22" ht="15" customHeight="1" x14ac:dyDescent="0.25">
      <c r="D222" s="2" t="s">
        <v>84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 t="s">
        <v>86</v>
      </c>
      <c r="T222" s="1"/>
      <c r="U222" s="1"/>
      <c r="V222" s="60"/>
    </row>
    <row r="223" spans="4:22" ht="15.75" customHeight="1" thickBot="1" x14ac:dyDescent="0.3">
      <c r="D223" s="3" t="s">
        <v>85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 t="s">
        <v>87</v>
      </c>
      <c r="T223" s="29"/>
      <c r="U223" s="29"/>
      <c r="V223" s="61"/>
    </row>
    <row r="224" spans="4:22" ht="47.25" customHeight="1" x14ac:dyDescent="0.25">
      <c r="D224" s="72" t="s">
        <v>104</v>
      </c>
      <c r="E224" s="94"/>
      <c r="F224" s="94"/>
      <c r="G224" s="73" t="s">
        <v>105</v>
      </c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96"/>
      <c r="T224" s="96"/>
      <c r="U224" s="96"/>
      <c r="V224" s="75"/>
    </row>
    <row r="225" spans="4:22" x14ac:dyDescent="0.25">
      <c r="D225" s="7"/>
      <c r="E225" s="6"/>
      <c r="F225" s="6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6"/>
    </row>
    <row r="226" spans="4:22" x14ac:dyDescent="0.25">
      <c r="D226" s="7"/>
      <c r="E226" s="6"/>
      <c r="F226" s="6"/>
      <c r="G226" s="1" t="s">
        <v>69</v>
      </c>
      <c r="H226" s="8">
        <v>1</v>
      </c>
      <c r="I226" s="10"/>
      <c r="J226" s="8" t="s">
        <v>51</v>
      </c>
      <c r="K226" s="10"/>
      <c r="L226" s="8" t="s">
        <v>23</v>
      </c>
      <c r="M226" s="10"/>
      <c r="N226" s="8">
        <v>188</v>
      </c>
      <c r="O226" s="8"/>
      <c r="P226" s="8">
        <v>188</v>
      </c>
      <c r="Q226" s="6" t="s">
        <v>70</v>
      </c>
      <c r="R226" s="11">
        <v>0</v>
      </c>
      <c r="S226" s="10"/>
      <c r="T226" s="10"/>
      <c r="U226" s="11">
        <v>33.840000000000003</v>
      </c>
      <c r="V226" s="16"/>
    </row>
    <row r="227" spans="4:22" x14ac:dyDescent="0.25">
      <c r="D227" s="7"/>
      <c r="E227" s="6"/>
      <c r="F227" s="6"/>
      <c r="G227" s="1"/>
      <c r="H227" s="10"/>
      <c r="I227" s="10"/>
      <c r="J227" s="10"/>
      <c r="K227" s="10"/>
      <c r="L227" s="10"/>
      <c r="M227" s="10"/>
      <c r="N227" s="10"/>
      <c r="O227" s="10"/>
      <c r="P227" s="6" t="s">
        <v>72</v>
      </c>
      <c r="Q227" s="6" t="s">
        <v>71</v>
      </c>
      <c r="R227" s="6" t="s">
        <v>74</v>
      </c>
      <c r="S227" s="10"/>
      <c r="T227" s="10"/>
      <c r="U227" s="10"/>
      <c r="V227" s="16"/>
    </row>
    <row r="228" spans="4:22" x14ac:dyDescent="0.25">
      <c r="D228" s="7"/>
      <c r="E228" s="6"/>
      <c r="F228" s="6"/>
      <c r="G228" s="1"/>
      <c r="H228" s="10"/>
      <c r="I228" s="10"/>
      <c r="J228" s="10"/>
      <c r="K228" s="10"/>
      <c r="L228" s="10"/>
      <c r="M228" s="10"/>
      <c r="N228" s="10"/>
      <c r="O228" s="10"/>
      <c r="P228" s="6" t="s">
        <v>73</v>
      </c>
      <c r="Q228" s="20"/>
      <c r="R228" s="6" t="s">
        <v>75</v>
      </c>
      <c r="S228" s="10"/>
      <c r="T228" s="10"/>
      <c r="U228" s="11">
        <v>0</v>
      </c>
      <c r="V228" s="16"/>
    </row>
    <row r="229" spans="4:22" x14ac:dyDescent="0.25">
      <c r="D229" s="7"/>
      <c r="E229" s="6"/>
      <c r="F229" s="6"/>
      <c r="G229" s="1"/>
      <c r="H229" s="10"/>
      <c r="I229" s="10"/>
      <c r="J229" s="10"/>
      <c r="K229" s="10"/>
      <c r="L229" s="10"/>
      <c r="M229" s="10"/>
      <c r="N229" s="10"/>
      <c r="O229" s="10"/>
      <c r="P229" s="20"/>
      <c r="Q229" s="20"/>
      <c r="R229" s="20"/>
      <c r="S229" s="10"/>
      <c r="T229" s="10"/>
      <c r="U229" s="10"/>
      <c r="V229" s="16"/>
    </row>
    <row r="230" spans="4:22" x14ac:dyDescent="0.25">
      <c r="D230" s="7"/>
      <c r="E230" s="6"/>
      <c r="F230" s="6"/>
      <c r="G230" s="1"/>
      <c r="H230" s="10"/>
      <c r="I230" s="10"/>
      <c r="J230" s="10"/>
      <c r="K230" s="10"/>
      <c r="L230" s="10"/>
      <c r="M230" s="10"/>
      <c r="N230" s="10"/>
      <c r="O230" s="10"/>
      <c r="P230" s="20"/>
      <c r="Q230" s="20"/>
      <c r="R230" s="20"/>
      <c r="S230" s="10"/>
      <c r="T230" s="8">
        <v>221.84</v>
      </c>
      <c r="U230" s="8"/>
      <c r="V230" s="16"/>
    </row>
    <row r="231" spans="4:22" ht="15.75" thickBot="1" x14ac:dyDescent="0.3">
      <c r="D231" s="14"/>
      <c r="E231" s="15"/>
      <c r="F231" s="15"/>
      <c r="G231" s="29"/>
      <c r="H231" s="12"/>
      <c r="I231" s="12"/>
      <c r="J231" s="12"/>
      <c r="K231" s="12"/>
      <c r="L231" s="12"/>
      <c r="M231" s="12"/>
      <c r="N231" s="12"/>
      <c r="O231" s="12"/>
      <c r="P231" s="21"/>
      <c r="Q231" s="21"/>
      <c r="R231" s="21"/>
      <c r="S231" s="12"/>
      <c r="T231" s="12"/>
      <c r="U231" s="12"/>
      <c r="V231" s="76"/>
    </row>
    <row r="232" spans="4:22" ht="15" customHeight="1" x14ac:dyDescent="0.25">
      <c r="D232" s="95"/>
      <c r="E232" s="30">
        <v>13</v>
      </c>
      <c r="F232" s="74"/>
      <c r="G232" s="73" t="s">
        <v>106</v>
      </c>
      <c r="H232" s="73"/>
      <c r="I232" s="73"/>
      <c r="J232" s="73"/>
      <c r="K232" s="73"/>
      <c r="L232" s="73"/>
      <c r="M232" s="73"/>
      <c r="N232" s="96"/>
      <c r="O232" s="96"/>
      <c r="P232" s="25"/>
      <c r="Q232" s="96"/>
      <c r="R232" s="96"/>
      <c r="S232" s="96"/>
      <c r="T232" s="96"/>
      <c r="U232" s="96"/>
      <c r="V232" s="75"/>
    </row>
    <row r="233" spans="4:22" x14ac:dyDescent="0.25">
      <c r="D233" s="24"/>
      <c r="E233" s="1" t="s">
        <v>78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6"/>
    </row>
    <row r="234" spans="4:22" x14ac:dyDescent="0.25">
      <c r="D234" s="24"/>
      <c r="E234" s="1"/>
      <c r="F234" s="10"/>
      <c r="G234" s="1" t="s">
        <v>69</v>
      </c>
      <c r="H234" s="8">
        <v>1</v>
      </c>
      <c r="I234" s="10"/>
      <c r="J234" s="8" t="s">
        <v>51</v>
      </c>
      <c r="K234" s="10"/>
      <c r="L234" s="8" t="s">
        <v>23</v>
      </c>
      <c r="M234" s="10"/>
      <c r="N234" s="26">
        <v>2738</v>
      </c>
      <c r="O234" s="26"/>
      <c r="P234" s="19">
        <v>2738</v>
      </c>
      <c r="Q234" s="6" t="s">
        <v>70</v>
      </c>
      <c r="R234" s="11">
        <v>0</v>
      </c>
      <c r="S234" s="10"/>
      <c r="T234" s="10"/>
      <c r="U234" s="11">
        <v>492.84</v>
      </c>
      <c r="V234" s="16"/>
    </row>
    <row r="235" spans="4:22" x14ac:dyDescent="0.25">
      <c r="D235" s="24"/>
      <c r="E235" s="1"/>
      <c r="F235" s="10"/>
      <c r="G235" s="1"/>
      <c r="H235" s="10"/>
      <c r="I235" s="10"/>
      <c r="J235" s="10"/>
      <c r="K235" s="10"/>
      <c r="L235" s="10"/>
      <c r="M235" s="10"/>
      <c r="N235" s="10"/>
      <c r="O235" s="10"/>
      <c r="P235" s="6" t="s">
        <v>72</v>
      </c>
      <c r="Q235" s="6" t="s">
        <v>71</v>
      </c>
      <c r="R235" s="6" t="s">
        <v>74</v>
      </c>
      <c r="S235" s="10"/>
      <c r="T235" s="10"/>
      <c r="U235" s="10"/>
      <c r="V235" s="16"/>
    </row>
    <row r="236" spans="4:22" x14ac:dyDescent="0.25">
      <c r="D236" s="24"/>
      <c r="E236" s="1"/>
      <c r="F236" s="10"/>
      <c r="G236" s="1"/>
      <c r="H236" s="10"/>
      <c r="I236" s="10"/>
      <c r="J236" s="10"/>
      <c r="K236" s="10"/>
      <c r="L236" s="10"/>
      <c r="M236" s="10"/>
      <c r="N236" s="10"/>
      <c r="O236" s="10"/>
      <c r="P236" s="6" t="s">
        <v>73</v>
      </c>
      <c r="Q236" s="20"/>
      <c r="R236" s="6" t="s">
        <v>75</v>
      </c>
      <c r="S236" s="10"/>
      <c r="T236" s="10"/>
      <c r="U236" s="11">
        <v>0</v>
      </c>
      <c r="V236" s="16"/>
    </row>
    <row r="237" spans="4:22" x14ac:dyDescent="0.25">
      <c r="D237" s="24"/>
      <c r="E237" s="1"/>
      <c r="F237" s="10"/>
      <c r="G237" s="1"/>
      <c r="H237" s="10"/>
      <c r="I237" s="10"/>
      <c r="J237" s="10"/>
      <c r="K237" s="10"/>
      <c r="L237" s="10"/>
      <c r="M237" s="10"/>
      <c r="N237" s="10"/>
      <c r="O237" s="10"/>
      <c r="P237" s="20"/>
      <c r="Q237" s="20"/>
      <c r="R237" s="20"/>
      <c r="S237" s="10"/>
      <c r="T237" s="10"/>
      <c r="U237" s="10"/>
      <c r="V237" s="16"/>
    </row>
    <row r="238" spans="4:22" x14ac:dyDescent="0.25">
      <c r="D238" s="24"/>
      <c r="E238" s="1"/>
      <c r="F238" s="10"/>
      <c r="G238" s="1"/>
      <c r="H238" s="10"/>
      <c r="I238" s="10"/>
      <c r="J238" s="10"/>
      <c r="K238" s="10"/>
      <c r="L238" s="10"/>
      <c r="M238" s="10"/>
      <c r="N238" s="10"/>
      <c r="O238" s="10"/>
      <c r="P238" s="20"/>
      <c r="Q238" s="20"/>
      <c r="R238" s="20"/>
      <c r="S238" s="10"/>
      <c r="T238" s="8" t="s">
        <v>107</v>
      </c>
      <c r="U238" s="8"/>
      <c r="V238" s="16"/>
    </row>
    <row r="239" spans="4:22" ht="15.75" thickBot="1" x14ac:dyDescent="0.3">
      <c r="D239" s="13"/>
      <c r="E239" s="29"/>
      <c r="F239" s="12"/>
      <c r="G239" s="29"/>
      <c r="H239" s="12"/>
      <c r="I239" s="12"/>
      <c r="J239" s="12"/>
      <c r="K239" s="12"/>
      <c r="L239" s="12"/>
      <c r="M239" s="12"/>
      <c r="N239" s="12"/>
      <c r="O239" s="12"/>
      <c r="P239" s="21"/>
      <c r="Q239" s="21"/>
      <c r="R239" s="21"/>
      <c r="S239" s="12"/>
      <c r="T239" s="12"/>
      <c r="U239" s="12"/>
      <c r="V239" s="76"/>
    </row>
    <row r="240" spans="4:22" ht="15" customHeight="1" x14ac:dyDescent="0.25">
      <c r="D240" s="95"/>
      <c r="E240" s="30">
        <v>14</v>
      </c>
      <c r="F240" s="74"/>
      <c r="G240" s="73" t="s">
        <v>108</v>
      </c>
      <c r="H240" s="73"/>
      <c r="I240" s="73"/>
      <c r="J240" s="73"/>
      <c r="K240" s="73"/>
      <c r="L240" s="73"/>
      <c r="M240" s="73"/>
      <c r="N240" s="96"/>
      <c r="O240" s="96"/>
      <c r="P240" s="25"/>
      <c r="Q240" s="96"/>
      <c r="R240" s="96"/>
      <c r="S240" s="96"/>
      <c r="T240" s="96"/>
      <c r="U240" s="96"/>
      <c r="V240" s="75"/>
    </row>
    <row r="241" spans="4:22" x14ac:dyDescent="0.25">
      <c r="D241" s="24"/>
      <c r="E241" s="1" t="s">
        <v>78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6"/>
    </row>
    <row r="242" spans="4:22" x14ac:dyDescent="0.25">
      <c r="D242" s="24"/>
      <c r="E242" s="1"/>
      <c r="F242" s="10"/>
      <c r="G242" s="1" t="s">
        <v>69</v>
      </c>
      <c r="H242" s="8">
        <v>2</v>
      </c>
      <c r="I242" s="10"/>
      <c r="J242" s="8" t="s">
        <v>51</v>
      </c>
      <c r="K242" s="10"/>
      <c r="L242" s="8" t="s">
        <v>23</v>
      </c>
      <c r="M242" s="10"/>
      <c r="N242" s="26">
        <v>2488</v>
      </c>
      <c r="O242" s="26"/>
      <c r="P242" s="19">
        <v>4976</v>
      </c>
      <c r="Q242" s="6" t="s">
        <v>70</v>
      </c>
      <c r="R242" s="11">
        <v>0</v>
      </c>
      <c r="S242" s="10"/>
      <c r="T242" s="10"/>
      <c r="U242" s="11">
        <v>895.68</v>
      </c>
      <c r="V242" s="16"/>
    </row>
    <row r="243" spans="4:22" x14ac:dyDescent="0.25">
      <c r="D243" s="24"/>
      <c r="E243" s="1"/>
      <c r="F243" s="10"/>
      <c r="G243" s="1"/>
      <c r="H243" s="10"/>
      <c r="I243" s="10"/>
      <c r="J243" s="10"/>
      <c r="K243" s="10"/>
      <c r="L243" s="10"/>
      <c r="M243" s="10"/>
      <c r="N243" s="10"/>
      <c r="O243" s="10"/>
      <c r="P243" s="6" t="s">
        <v>72</v>
      </c>
      <c r="Q243" s="6" t="s">
        <v>71</v>
      </c>
      <c r="R243" s="6" t="s">
        <v>74</v>
      </c>
      <c r="S243" s="10"/>
      <c r="T243" s="10"/>
      <c r="U243" s="10"/>
      <c r="V243" s="16"/>
    </row>
    <row r="244" spans="4:22" x14ac:dyDescent="0.25">
      <c r="D244" s="24"/>
      <c r="E244" s="1"/>
      <c r="F244" s="10"/>
      <c r="G244" s="1"/>
      <c r="H244" s="10"/>
      <c r="I244" s="10"/>
      <c r="J244" s="10"/>
      <c r="K244" s="10"/>
      <c r="L244" s="10"/>
      <c r="M244" s="10"/>
      <c r="N244" s="10"/>
      <c r="O244" s="10"/>
      <c r="P244" s="6" t="s">
        <v>73</v>
      </c>
      <c r="Q244" s="20"/>
      <c r="R244" s="6" t="s">
        <v>75</v>
      </c>
      <c r="S244" s="10"/>
      <c r="T244" s="10"/>
      <c r="U244" s="11">
        <v>0</v>
      </c>
      <c r="V244" s="16"/>
    </row>
    <row r="245" spans="4:22" x14ac:dyDescent="0.25">
      <c r="D245" s="24"/>
      <c r="E245" s="1"/>
      <c r="F245" s="10"/>
      <c r="G245" s="1"/>
      <c r="H245" s="10"/>
      <c r="I245" s="10"/>
      <c r="J245" s="10"/>
      <c r="K245" s="10"/>
      <c r="L245" s="10"/>
      <c r="M245" s="10"/>
      <c r="N245" s="10"/>
      <c r="O245" s="10"/>
      <c r="P245" s="20"/>
      <c r="Q245" s="20"/>
      <c r="R245" s="20"/>
      <c r="S245" s="10"/>
      <c r="T245" s="10"/>
      <c r="U245" s="10"/>
      <c r="V245" s="16"/>
    </row>
    <row r="246" spans="4:22" x14ac:dyDescent="0.25">
      <c r="D246" s="24"/>
      <c r="E246" s="1"/>
      <c r="F246" s="10"/>
      <c r="G246" s="1"/>
      <c r="H246" s="10"/>
      <c r="I246" s="10"/>
      <c r="J246" s="10"/>
      <c r="K246" s="10"/>
      <c r="L246" s="10"/>
      <c r="M246" s="10"/>
      <c r="N246" s="10"/>
      <c r="O246" s="10"/>
      <c r="P246" s="20"/>
      <c r="Q246" s="20"/>
      <c r="R246" s="20"/>
      <c r="S246" s="10"/>
      <c r="T246" s="8" t="s">
        <v>109</v>
      </c>
      <c r="U246" s="8"/>
      <c r="V246" s="16"/>
    </row>
    <row r="247" spans="4:22" ht="15.75" thickBot="1" x14ac:dyDescent="0.3">
      <c r="D247" s="13"/>
      <c r="E247" s="29"/>
      <c r="F247" s="12"/>
      <c r="G247" s="29"/>
      <c r="H247" s="12"/>
      <c r="I247" s="12"/>
      <c r="J247" s="12"/>
      <c r="K247" s="12"/>
      <c r="L247" s="12"/>
      <c r="M247" s="12"/>
      <c r="N247" s="12"/>
      <c r="O247" s="12"/>
      <c r="P247" s="21"/>
      <c r="Q247" s="21"/>
      <c r="R247" s="21"/>
      <c r="S247" s="12"/>
      <c r="T247" s="12"/>
      <c r="U247" s="12"/>
      <c r="V247" s="76"/>
    </row>
    <row r="248" spans="4:22" ht="15" customHeight="1" x14ac:dyDescent="0.25">
      <c r="D248" s="95"/>
      <c r="E248" s="30">
        <v>15</v>
      </c>
      <c r="F248" s="74"/>
      <c r="G248" s="73" t="s">
        <v>110</v>
      </c>
      <c r="H248" s="73"/>
      <c r="I248" s="73"/>
      <c r="J248" s="73"/>
      <c r="K248" s="73"/>
      <c r="L248" s="73"/>
      <c r="M248" s="73"/>
      <c r="N248" s="96"/>
      <c r="O248" s="96"/>
      <c r="P248" s="25"/>
      <c r="Q248" s="96"/>
      <c r="R248" s="96"/>
      <c r="S248" s="96"/>
      <c r="T248" s="96"/>
      <c r="U248" s="96"/>
      <c r="V248" s="75"/>
    </row>
    <row r="249" spans="4:22" x14ac:dyDescent="0.25">
      <c r="D249" s="24"/>
      <c r="E249" s="1" t="s">
        <v>78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6"/>
    </row>
    <row r="250" spans="4:22" x14ac:dyDescent="0.25">
      <c r="D250" s="24"/>
      <c r="E250" s="1"/>
      <c r="F250" s="10"/>
      <c r="G250" s="1" t="s">
        <v>69</v>
      </c>
      <c r="H250" s="8">
        <v>1</v>
      </c>
      <c r="I250" s="10"/>
      <c r="J250" s="8" t="s">
        <v>51</v>
      </c>
      <c r="K250" s="10"/>
      <c r="L250" s="8" t="s">
        <v>23</v>
      </c>
      <c r="M250" s="10"/>
      <c r="N250" s="26">
        <v>2738</v>
      </c>
      <c r="O250" s="26"/>
      <c r="P250" s="19">
        <v>2738</v>
      </c>
      <c r="Q250" s="6" t="s">
        <v>70</v>
      </c>
      <c r="R250" s="11">
        <v>0</v>
      </c>
      <c r="S250" s="10"/>
      <c r="T250" s="10"/>
      <c r="U250" s="11">
        <v>492.84</v>
      </c>
      <c r="V250" s="16"/>
    </row>
    <row r="251" spans="4:22" x14ac:dyDescent="0.25">
      <c r="D251" s="24"/>
      <c r="E251" s="1"/>
      <c r="F251" s="10"/>
      <c r="G251" s="1"/>
      <c r="H251" s="10"/>
      <c r="I251" s="10"/>
      <c r="J251" s="10"/>
      <c r="K251" s="10"/>
      <c r="L251" s="10"/>
      <c r="M251" s="10"/>
      <c r="N251" s="10"/>
      <c r="O251" s="10"/>
      <c r="P251" s="6" t="s">
        <v>72</v>
      </c>
      <c r="Q251" s="6" t="s">
        <v>71</v>
      </c>
      <c r="R251" s="6" t="s">
        <v>74</v>
      </c>
      <c r="S251" s="10"/>
      <c r="T251" s="10"/>
      <c r="U251" s="10"/>
      <c r="V251" s="16"/>
    </row>
    <row r="252" spans="4:22" x14ac:dyDescent="0.25">
      <c r="D252" s="24"/>
      <c r="E252" s="1"/>
      <c r="F252" s="10"/>
      <c r="G252" s="1"/>
      <c r="H252" s="10"/>
      <c r="I252" s="10"/>
      <c r="J252" s="10"/>
      <c r="K252" s="10"/>
      <c r="L252" s="10"/>
      <c r="M252" s="10"/>
      <c r="N252" s="10"/>
      <c r="O252" s="10"/>
      <c r="P252" s="6" t="s">
        <v>73</v>
      </c>
      <c r="Q252" s="20"/>
      <c r="R252" s="6" t="s">
        <v>75</v>
      </c>
      <c r="S252" s="10"/>
      <c r="T252" s="10"/>
      <c r="U252" s="11">
        <v>0</v>
      </c>
      <c r="V252" s="16"/>
    </row>
    <row r="253" spans="4:22" x14ac:dyDescent="0.25">
      <c r="D253" s="24"/>
      <c r="E253" s="1"/>
      <c r="F253" s="10"/>
      <c r="G253" s="1"/>
      <c r="H253" s="10"/>
      <c r="I253" s="10"/>
      <c r="J253" s="10"/>
      <c r="K253" s="10"/>
      <c r="L253" s="10"/>
      <c r="M253" s="10"/>
      <c r="N253" s="10"/>
      <c r="O253" s="10"/>
      <c r="P253" s="20"/>
      <c r="Q253" s="20"/>
      <c r="R253" s="20"/>
      <c r="S253" s="10"/>
      <c r="T253" s="10"/>
      <c r="U253" s="10"/>
      <c r="V253" s="16"/>
    </row>
    <row r="254" spans="4:22" x14ac:dyDescent="0.25">
      <c r="D254" s="24"/>
      <c r="E254" s="1"/>
      <c r="F254" s="10"/>
      <c r="G254" s="1"/>
      <c r="H254" s="10"/>
      <c r="I254" s="10"/>
      <c r="J254" s="10"/>
      <c r="K254" s="10"/>
      <c r="L254" s="10"/>
      <c r="M254" s="10"/>
      <c r="N254" s="10"/>
      <c r="O254" s="10"/>
      <c r="P254" s="20"/>
      <c r="Q254" s="20"/>
      <c r="R254" s="20"/>
      <c r="S254" s="10"/>
      <c r="T254" s="8" t="s">
        <v>107</v>
      </c>
      <c r="U254" s="8"/>
      <c r="V254" s="16"/>
    </row>
    <row r="255" spans="4:22" ht="15.75" thickBot="1" x14ac:dyDescent="0.3">
      <c r="D255" s="13"/>
      <c r="E255" s="29"/>
      <c r="F255" s="12"/>
      <c r="G255" s="29"/>
      <c r="H255" s="12"/>
      <c r="I255" s="12"/>
      <c r="J255" s="12"/>
      <c r="K255" s="12"/>
      <c r="L255" s="12"/>
      <c r="M255" s="12"/>
      <c r="N255" s="12"/>
      <c r="O255" s="12"/>
      <c r="P255" s="21"/>
      <c r="Q255" s="21"/>
      <c r="R255" s="21"/>
      <c r="S255" s="12"/>
      <c r="T255" s="12"/>
      <c r="U255" s="12"/>
      <c r="V255" s="76"/>
    </row>
    <row r="256" spans="4:22" ht="15" customHeight="1" x14ac:dyDescent="0.25">
      <c r="D256" s="95"/>
      <c r="E256" s="30">
        <v>16</v>
      </c>
      <c r="F256" s="74"/>
      <c r="G256" s="73" t="s">
        <v>111</v>
      </c>
      <c r="H256" s="73"/>
      <c r="I256" s="73"/>
      <c r="J256" s="73"/>
      <c r="K256" s="73"/>
      <c r="L256" s="73"/>
      <c r="M256" s="73"/>
      <c r="N256" s="96"/>
      <c r="O256" s="96"/>
      <c r="P256" s="25"/>
      <c r="Q256" s="96"/>
      <c r="R256" s="96"/>
      <c r="S256" s="96"/>
      <c r="T256" s="96"/>
      <c r="U256" s="96"/>
      <c r="V256" s="75"/>
    </row>
    <row r="257" spans="4:22" x14ac:dyDescent="0.25">
      <c r="D257" s="24"/>
      <c r="E257" s="1" t="s">
        <v>78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6"/>
    </row>
    <row r="258" spans="4:22" x14ac:dyDescent="0.25">
      <c r="D258" s="24"/>
      <c r="E258" s="1"/>
      <c r="F258" s="10"/>
      <c r="G258" s="1" t="s">
        <v>69</v>
      </c>
      <c r="H258" s="8">
        <v>1</v>
      </c>
      <c r="I258" s="10"/>
      <c r="J258" s="8" t="s">
        <v>51</v>
      </c>
      <c r="K258" s="10"/>
      <c r="L258" s="8" t="s">
        <v>23</v>
      </c>
      <c r="M258" s="10"/>
      <c r="N258" s="26">
        <v>4738</v>
      </c>
      <c r="O258" s="26"/>
      <c r="P258" s="19">
        <v>4738</v>
      </c>
      <c r="Q258" s="6" t="s">
        <v>70</v>
      </c>
      <c r="R258" s="11">
        <v>0</v>
      </c>
      <c r="S258" s="10"/>
      <c r="T258" s="10"/>
      <c r="U258" s="11">
        <v>852.84</v>
      </c>
      <c r="V258" s="16"/>
    </row>
    <row r="259" spans="4:22" x14ac:dyDescent="0.25">
      <c r="D259" s="24"/>
      <c r="E259" s="1"/>
      <c r="F259" s="10"/>
      <c r="G259" s="1"/>
      <c r="H259" s="10"/>
      <c r="I259" s="10"/>
      <c r="J259" s="10"/>
      <c r="K259" s="10"/>
      <c r="L259" s="10"/>
      <c r="M259" s="10"/>
      <c r="N259" s="10"/>
      <c r="O259" s="10"/>
      <c r="P259" s="6" t="s">
        <v>72</v>
      </c>
      <c r="Q259" s="6" t="s">
        <v>71</v>
      </c>
      <c r="R259" s="6" t="s">
        <v>74</v>
      </c>
      <c r="S259" s="10"/>
      <c r="T259" s="10"/>
      <c r="U259" s="10"/>
      <c r="V259" s="16"/>
    </row>
    <row r="260" spans="4:22" x14ac:dyDescent="0.25">
      <c r="D260" s="24"/>
      <c r="E260" s="1"/>
      <c r="F260" s="10"/>
      <c r="G260" s="1"/>
      <c r="H260" s="10"/>
      <c r="I260" s="10"/>
      <c r="J260" s="10"/>
      <c r="K260" s="10"/>
      <c r="L260" s="10"/>
      <c r="M260" s="10"/>
      <c r="N260" s="10"/>
      <c r="O260" s="10"/>
      <c r="P260" s="6" t="s">
        <v>73</v>
      </c>
      <c r="Q260" s="20"/>
      <c r="R260" s="6" t="s">
        <v>75</v>
      </c>
      <c r="S260" s="10"/>
      <c r="T260" s="10"/>
      <c r="U260" s="11">
        <v>0</v>
      </c>
      <c r="V260" s="16"/>
    </row>
    <row r="261" spans="4:22" x14ac:dyDescent="0.25">
      <c r="D261" s="24"/>
      <c r="E261" s="1"/>
      <c r="F261" s="10"/>
      <c r="G261" s="1"/>
      <c r="H261" s="10"/>
      <c r="I261" s="10"/>
      <c r="J261" s="10"/>
      <c r="K261" s="10"/>
      <c r="L261" s="10"/>
      <c r="M261" s="10"/>
      <c r="N261" s="10"/>
      <c r="O261" s="10"/>
      <c r="P261" s="20"/>
      <c r="Q261" s="20"/>
      <c r="R261" s="20"/>
      <c r="S261" s="10"/>
      <c r="T261" s="10"/>
      <c r="U261" s="10"/>
      <c r="V261" s="16"/>
    </row>
    <row r="262" spans="4:22" x14ac:dyDescent="0.25">
      <c r="D262" s="24"/>
      <c r="E262" s="1"/>
      <c r="F262" s="10"/>
      <c r="G262" s="1"/>
      <c r="H262" s="10"/>
      <c r="I262" s="10"/>
      <c r="J262" s="10"/>
      <c r="K262" s="10"/>
      <c r="L262" s="10"/>
      <c r="M262" s="10"/>
      <c r="N262" s="10"/>
      <c r="O262" s="10"/>
      <c r="P262" s="20"/>
      <c r="Q262" s="20"/>
      <c r="R262" s="20"/>
      <c r="S262" s="10"/>
      <c r="T262" s="8" t="s">
        <v>112</v>
      </c>
      <c r="U262" s="8"/>
      <c r="V262" s="16"/>
    </row>
    <row r="263" spans="4:22" ht="15.75" thickBot="1" x14ac:dyDescent="0.3">
      <c r="D263" s="13"/>
      <c r="E263" s="29"/>
      <c r="F263" s="12"/>
      <c r="G263" s="29"/>
      <c r="H263" s="12"/>
      <c r="I263" s="12"/>
      <c r="J263" s="12"/>
      <c r="K263" s="12"/>
      <c r="L263" s="12"/>
      <c r="M263" s="12"/>
      <c r="N263" s="12"/>
      <c r="O263" s="12"/>
      <c r="P263" s="21"/>
      <c r="Q263" s="21"/>
      <c r="R263" s="21"/>
      <c r="S263" s="12"/>
      <c r="T263" s="12"/>
      <c r="U263" s="12"/>
      <c r="V263" s="76"/>
    </row>
    <row r="264" spans="4:22" ht="15" customHeight="1" x14ac:dyDescent="0.25">
      <c r="D264" s="95"/>
      <c r="E264" s="30">
        <v>17</v>
      </c>
      <c r="F264" s="74"/>
      <c r="G264" s="73" t="s">
        <v>113</v>
      </c>
      <c r="H264" s="73"/>
      <c r="I264" s="73"/>
      <c r="J264" s="73"/>
      <c r="K264" s="73"/>
      <c r="L264" s="73"/>
      <c r="M264" s="73"/>
      <c r="N264" s="96"/>
      <c r="O264" s="96"/>
      <c r="P264" s="25"/>
      <c r="Q264" s="96"/>
      <c r="R264" s="96"/>
      <c r="S264" s="96"/>
      <c r="T264" s="96"/>
      <c r="U264" s="96"/>
      <c r="V264" s="75"/>
    </row>
    <row r="265" spans="4:22" x14ac:dyDescent="0.25">
      <c r="D265" s="24"/>
      <c r="E265" s="1" t="s">
        <v>78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6"/>
    </row>
    <row r="266" spans="4:22" x14ac:dyDescent="0.25">
      <c r="D266" s="24"/>
      <c r="E266" s="1"/>
      <c r="F266" s="10"/>
      <c r="G266" s="1" t="s">
        <v>69</v>
      </c>
      <c r="H266" s="8">
        <v>1</v>
      </c>
      <c r="I266" s="10"/>
      <c r="J266" s="8" t="s">
        <v>51</v>
      </c>
      <c r="K266" s="10"/>
      <c r="L266" s="8" t="s">
        <v>23</v>
      </c>
      <c r="M266" s="10"/>
      <c r="N266" s="26">
        <v>7000</v>
      </c>
      <c r="O266" s="26"/>
      <c r="P266" s="19">
        <v>7000</v>
      </c>
      <c r="Q266" s="6" t="s">
        <v>70</v>
      </c>
      <c r="R266" s="11">
        <v>0</v>
      </c>
      <c r="S266" s="10"/>
      <c r="T266" s="10"/>
      <c r="U266" s="17">
        <v>1260</v>
      </c>
      <c r="V266" s="16"/>
    </row>
    <row r="267" spans="4:22" x14ac:dyDescent="0.25">
      <c r="D267" s="24"/>
      <c r="E267" s="1"/>
      <c r="F267" s="10"/>
      <c r="G267" s="1"/>
      <c r="H267" s="10"/>
      <c r="I267" s="10"/>
      <c r="J267" s="10"/>
      <c r="K267" s="10"/>
      <c r="L267" s="10"/>
      <c r="M267" s="10"/>
      <c r="N267" s="10"/>
      <c r="O267" s="10"/>
      <c r="P267" s="6" t="s">
        <v>72</v>
      </c>
      <c r="Q267" s="6" t="s">
        <v>71</v>
      </c>
      <c r="R267" s="6" t="s">
        <v>74</v>
      </c>
      <c r="S267" s="10"/>
      <c r="T267" s="10"/>
      <c r="U267" s="10"/>
      <c r="V267" s="16"/>
    </row>
    <row r="268" spans="4:22" x14ac:dyDescent="0.25">
      <c r="D268" s="24"/>
      <c r="E268" s="1"/>
      <c r="F268" s="10"/>
      <c r="G268" s="1"/>
      <c r="H268" s="10"/>
      <c r="I268" s="10"/>
      <c r="J268" s="10"/>
      <c r="K268" s="10"/>
      <c r="L268" s="10"/>
      <c r="M268" s="10"/>
      <c r="N268" s="10"/>
      <c r="O268" s="10"/>
      <c r="P268" s="6" t="s">
        <v>73</v>
      </c>
      <c r="Q268" s="20"/>
      <c r="R268" s="6" t="s">
        <v>75</v>
      </c>
      <c r="S268" s="10"/>
      <c r="T268" s="10"/>
      <c r="U268" s="11">
        <v>0</v>
      </c>
      <c r="V268" s="16"/>
    </row>
    <row r="269" spans="4:22" x14ac:dyDescent="0.25">
      <c r="D269" s="24"/>
      <c r="E269" s="1"/>
      <c r="F269" s="10"/>
      <c r="G269" s="1"/>
      <c r="H269" s="10"/>
      <c r="I269" s="10"/>
      <c r="J269" s="10"/>
      <c r="K269" s="10"/>
      <c r="L269" s="10"/>
      <c r="M269" s="10"/>
      <c r="N269" s="10"/>
      <c r="O269" s="10"/>
      <c r="P269" s="20"/>
      <c r="Q269" s="20"/>
      <c r="R269" s="20"/>
      <c r="S269" s="10"/>
      <c r="T269" s="10"/>
      <c r="U269" s="10"/>
      <c r="V269" s="16"/>
    </row>
    <row r="270" spans="4:22" x14ac:dyDescent="0.25">
      <c r="D270" s="24"/>
      <c r="E270" s="1"/>
      <c r="F270" s="10"/>
      <c r="G270" s="1"/>
      <c r="H270" s="10"/>
      <c r="I270" s="10"/>
      <c r="J270" s="10"/>
      <c r="K270" s="10"/>
      <c r="L270" s="10"/>
      <c r="M270" s="10"/>
      <c r="N270" s="10"/>
      <c r="O270" s="10"/>
      <c r="P270" s="20"/>
      <c r="Q270" s="20"/>
      <c r="R270" s="20"/>
      <c r="S270" s="10"/>
      <c r="T270" s="8" t="s">
        <v>114</v>
      </c>
      <c r="U270" s="8"/>
      <c r="V270" s="16"/>
    </row>
    <row r="271" spans="4:22" ht="15.75" thickBot="1" x14ac:dyDescent="0.3">
      <c r="D271" s="13"/>
      <c r="E271" s="29"/>
      <c r="F271" s="12"/>
      <c r="G271" s="29"/>
      <c r="H271" s="12"/>
      <c r="I271" s="12"/>
      <c r="J271" s="12"/>
      <c r="K271" s="12"/>
      <c r="L271" s="12"/>
      <c r="M271" s="12"/>
      <c r="N271" s="12"/>
      <c r="O271" s="12"/>
      <c r="P271" s="21"/>
      <c r="Q271" s="21"/>
      <c r="R271" s="21"/>
      <c r="S271" s="12"/>
      <c r="T271" s="12"/>
      <c r="U271" s="12"/>
      <c r="V271" s="76"/>
    </row>
    <row r="272" spans="4:22" ht="15" customHeight="1" x14ac:dyDescent="0.25">
      <c r="D272" s="95"/>
      <c r="E272" s="30">
        <v>18</v>
      </c>
      <c r="F272" s="74"/>
      <c r="G272" s="73" t="s">
        <v>115</v>
      </c>
      <c r="H272" s="73"/>
      <c r="I272" s="73"/>
      <c r="J272" s="73"/>
      <c r="K272" s="73"/>
      <c r="L272" s="73"/>
      <c r="M272" s="73"/>
      <c r="N272" s="96"/>
      <c r="O272" s="96"/>
      <c r="P272" s="96"/>
      <c r="Q272" s="96"/>
      <c r="R272" s="96"/>
      <c r="S272" s="96"/>
      <c r="T272" s="96"/>
      <c r="U272" s="96"/>
      <c r="V272" s="75"/>
    </row>
    <row r="273" spans="4:22" x14ac:dyDescent="0.25">
      <c r="D273" s="24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6"/>
    </row>
    <row r="274" spans="4:22" ht="15" customHeight="1" x14ac:dyDescent="0.25">
      <c r="D274" s="24"/>
      <c r="E274" s="10"/>
      <c r="F274" s="10"/>
      <c r="G274" s="1" t="s">
        <v>21</v>
      </c>
      <c r="H274" s="8">
        <v>1</v>
      </c>
      <c r="I274" s="10"/>
      <c r="J274" s="8" t="s">
        <v>51</v>
      </c>
      <c r="K274" s="10"/>
      <c r="L274" s="8" t="s">
        <v>23</v>
      </c>
      <c r="M274" s="10"/>
      <c r="N274" s="8" t="s">
        <v>116</v>
      </c>
      <c r="O274" s="8"/>
      <c r="P274" s="8"/>
      <c r="Q274" s="6" t="s">
        <v>101</v>
      </c>
      <c r="R274" s="11">
        <v>0</v>
      </c>
      <c r="S274" s="10"/>
      <c r="T274" s="10"/>
      <c r="U274" s="11">
        <v>960.84</v>
      </c>
      <c r="V274" s="16"/>
    </row>
    <row r="275" spans="4:22" x14ac:dyDescent="0.25">
      <c r="D275" s="24"/>
      <c r="E275" s="10"/>
      <c r="F275" s="10"/>
      <c r="G275" s="1"/>
      <c r="H275" s="10"/>
      <c r="I275" s="10"/>
      <c r="J275" s="10"/>
      <c r="K275" s="10"/>
      <c r="L275" s="10"/>
      <c r="M275" s="10"/>
      <c r="N275" s="10"/>
      <c r="O275" s="10"/>
      <c r="P275" s="10"/>
      <c r="Q275" s="6"/>
      <c r="R275" s="6" t="s">
        <v>102</v>
      </c>
      <c r="S275" s="10"/>
      <c r="T275" s="10"/>
      <c r="U275" s="10"/>
      <c r="V275" s="16"/>
    </row>
    <row r="276" spans="4:22" x14ac:dyDescent="0.25">
      <c r="D276" s="24"/>
      <c r="E276" s="10"/>
      <c r="F276" s="10"/>
      <c r="G276" s="1"/>
      <c r="H276" s="10"/>
      <c r="I276" s="10"/>
      <c r="J276" s="10"/>
      <c r="K276" s="10"/>
      <c r="L276" s="10"/>
      <c r="M276" s="10"/>
      <c r="N276" s="10"/>
      <c r="O276" s="10"/>
      <c r="P276" s="10"/>
      <c r="Q276" s="6"/>
      <c r="R276" s="6"/>
      <c r="S276" s="10"/>
      <c r="T276" s="10"/>
      <c r="U276" s="11">
        <v>0</v>
      </c>
      <c r="V276" s="16"/>
    </row>
    <row r="277" spans="4:22" x14ac:dyDescent="0.25">
      <c r="D277" s="24"/>
      <c r="E277" s="10"/>
      <c r="F277" s="10"/>
      <c r="G277" s="1"/>
      <c r="H277" s="10"/>
      <c r="I277" s="10"/>
      <c r="J277" s="10"/>
      <c r="K277" s="10"/>
      <c r="L277" s="10"/>
      <c r="M277" s="10"/>
      <c r="N277" s="10"/>
      <c r="O277" s="10"/>
      <c r="P277" s="10"/>
      <c r="Q277" s="6"/>
      <c r="R277" s="6"/>
      <c r="S277" s="10"/>
      <c r="T277" s="10"/>
      <c r="U277" s="10"/>
      <c r="V277" s="16"/>
    </row>
    <row r="278" spans="4:22" x14ac:dyDescent="0.25">
      <c r="D278" s="24"/>
      <c r="E278" s="10"/>
      <c r="F278" s="10"/>
      <c r="G278" s="1"/>
      <c r="H278" s="10"/>
      <c r="I278" s="10"/>
      <c r="J278" s="10"/>
      <c r="K278" s="10"/>
      <c r="L278" s="10"/>
      <c r="M278" s="10"/>
      <c r="N278" s="10"/>
      <c r="O278" s="10"/>
      <c r="P278" s="10"/>
      <c r="Q278" s="6"/>
      <c r="R278" s="6"/>
      <c r="S278" s="10"/>
      <c r="T278" s="8" t="s">
        <v>117</v>
      </c>
      <c r="U278" s="8"/>
      <c r="V278" s="16"/>
    </row>
    <row r="279" spans="4:22" ht="15.75" thickBot="1" x14ac:dyDescent="0.3">
      <c r="D279" s="13"/>
      <c r="E279" s="12"/>
      <c r="F279" s="12"/>
      <c r="G279" s="29"/>
      <c r="H279" s="12"/>
      <c r="I279" s="12"/>
      <c r="J279" s="12"/>
      <c r="K279" s="12"/>
      <c r="L279" s="12"/>
      <c r="M279" s="12"/>
      <c r="N279" s="12"/>
      <c r="O279" s="12"/>
      <c r="P279" s="12"/>
      <c r="Q279" s="15"/>
      <c r="R279" s="15"/>
      <c r="S279" s="12"/>
      <c r="T279" s="12"/>
      <c r="U279" s="12"/>
      <c r="V279" s="76"/>
    </row>
    <row r="280" spans="4:22" ht="15.75" thickBot="1" x14ac:dyDescent="0.3"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9"/>
    </row>
    <row r="281" spans="4:22" ht="15" customHeight="1" x14ac:dyDescent="0.25">
      <c r="D281" s="51" t="s">
        <v>58</v>
      </c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3"/>
    </row>
    <row r="282" spans="4:22" ht="15" customHeight="1" x14ac:dyDescent="0.25">
      <c r="D282" s="54" t="s">
        <v>1</v>
      </c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6"/>
    </row>
    <row r="283" spans="4:22" ht="15.75" thickBot="1" x14ac:dyDescent="0.3">
      <c r="D283" s="13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76"/>
    </row>
    <row r="284" spans="4:22" x14ac:dyDescent="0.25">
      <c r="D284" s="69" t="s">
        <v>17</v>
      </c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1"/>
    </row>
    <row r="285" spans="4:22" ht="15" customHeight="1" x14ac:dyDescent="0.25">
      <c r="D285" s="2" t="s">
        <v>18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60"/>
    </row>
    <row r="286" spans="4:22" ht="15.75" customHeight="1" thickBot="1" x14ac:dyDescent="0.3">
      <c r="D286" s="3" t="s">
        <v>19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61"/>
    </row>
    <row r="287" spans="4:22" ht="15" customHeight="1" x14ac:dyDescent="0.25">
      <c r="D287" s="72" t="s">
        <v>118</v>
      </c>
      <c r="E287" s="94"/>
      <c r="F287" s="94"/>
      <c r="G287" s="73" t="s">
        <v>119</v>
      </c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5"/>
    </row>
    <row r="288" spans="4:22" x14ac:dyDescent="0.25">
      <c r="D288" s="7"/>
      <c r="E288" s="6"/>
      <c r="F288" s="6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6"/>
    </row>
    <row r="289" spans="4:22" x14ac:dyDescent="0.25">
      <c r="D289" s="7"/>
      <c r="E289" s="6"/>
      <c r="F289" s="6"/>
      <c r="G289" s="1" t="s">
        <v>69</v>
      </c>
      <c r="H289" s="8">
        <v>8</v>
      </c>
      <c r="I289" s="10"/>
      <c r="J289" s="8" t="s">
        <v>51</v>
      </c>
      <c r="K289" s="10"/>
      <c r="L289" s="8" t="s">
        <v>23</v>
      </c>
      <c r="M289" s="10"/>
      <c r="N289" s="8">
        <v>412</v>
      </c>
      <c r="O289" s="8"/>
      <c r="P289" s="19">
        <v>3296</v>
      </c>
      <c r="Q289" s="6" t="s">
        <v>70</v>
      </c>
      <c r="R289" s="11">
        <v>0</v>
      </c>
      <c r="S289" s="10"/>
      <c r="T289" s="10"/>
      <c r="U289" s="11">
        <v>593.28</v>
      </c>
      <c r="V289" s="16"/>
    </row>
    <row r="290" spans="4:22" x14ac:dyDescent="0.25">
      <c r="D290" s="7"/>
      <c r="E290" s="6"/>
      <c r="F290" s="6"/>
      <c r="G290" s="1"/>
      <c r="H290" s="10"/>
      <c r="I290" s="10"/>
      <c r="J290" s="10"/>
      <c r="K290" s="10"/>
      <c r="L290" s="10"/>
      <c r="M290" s="10"/>
      <c r="N290" s="10"/>
      <c r="O290" s="10"/>
      <c r="P290" s="6" t="s">
        <v>72</v>
      </c>
      <c r="Q290" s="6" t="s">
        <v>71</v>
      </c>
      <c r="R290" s="6" t="s">
        <v>74</v>
      </c>
      <c r="S290" s="10"/>
      <c r="T290" s="10"/>
      <c r="U290" s="10"/>
      <c r="V290" s="16"/>
    </row>
    <row r="291" spans="4:22" x14ac:dyDescent="0.25">
      <c r="D291" s="7"/>
      <c r="E291" s="6"/>
      <c r="F291" s="6"/>
      <c r="G291" s="1"/>
      <c r="H291" s="10"/>
      <c r="I291" s="10"/>
      <c r="J291" s="10"/>
      <c r="K291" s="10"/>
      <c r="L291" s="10"/>
      <c r="M291" s="10"/>
      <c r="N291" s="10"/>
      <c r="O291" s="10"/>
      <c r="P291" s="6" t="s">
        <v>73</v>
      </c>
      <c r="Q291" s="20"/>
      <c r="R291" s="6" t="s">
        <v>75</v>
      </c>
      <c r="S291" s="10"/>
      <c r="T291" s="10"/>
      <c r="U291" s="11">
        <v>0</v>
      </c>
      <c r="V291" s="16"/>
    </row>
    <row r="292" spans="4:22" x14ac:dyDescent="0.25">
      <c r="D292" s="7"/>
      <c r="E292" s="6"/>
      <c r="F292" s="6"/>
      <c r="G292" s="1"/>
      <c r="H292" s="10"/>
      <c r="I292" s="10"/>
      <c r="J292" s="10"/>
      <c r="K292" s="10"/>
      <c r="L292" s="10"/>
      <c r="M292" s="10"/>
      <c r="N292" s="10"/>
      <c r="O292" s="10"/>
      <c r="P292" s="20"/>
      <c r="Q292" s="20"/>
      <c r="R292" s="20"/>
      <c r="S292" s="10"/>
      <c r="T292" s="10"/>
      <c r="U292" s="10"/>
      <c r="V292" s="16"/>
    </row>
    <row r="293" spans="4:22" x14ac:dyDescent="0.25">
      <c r="D293" s="7"/>
      <c r="E293" s="6"/>
      <c r="F293" s="6"/>
      <c r="G293" s="1"/>
      <c r="H293" s="10"/>
      <c r="I293" s="10"/>
      <c r="J293" s="10"/>
      <c r="K293" s="10"/>
      <c r="L293" s="10"/>
      <c r="M293" s="10"/>
      <c r="N293" s="10"/>
      <c r="O293" s="10"/>
      <c r="P293" s="20"/>
      <c r="Q293" s="20"/>
      <c r="R293" s="20"/>
      <c r="S293" s="10"/>
      <c r="T293" s="8" t="s">
        <v>120</v>
      </c>
      <c r="U293" s="8"/>
      <c r="V293" s="16"/>
    </row>
    <row r="294" spans="4:22" ht="15.75" thickBot="1" x14ac:dyDescent="0.3">
      <c r="D294" s="14"/>
      <c r="E294" s="15"/>
      <c r="F294" s="15"/>
      <c r="G294" s="29"/>
      <c r="H294" s="12"/>
      <c r="I294" s="12"/>
      <c r="J294" s="12"/>
      <c r="K294" s="12"/>
      <c r="L294" s="12"/>
      <c r="M294" s="12"/>
      <c r="N294" s="12"/>
      <c r="O294" s="12"/>
      <c r="P294" s="21"/>
      <c r="Q294" s="21"/>
      <c r="R294" s="21"/>
      <c r="S294" s="12"/>
      <c r="T294" s="12"/>
      <c r="U294" s="12"/>
      <c r="V294" s="76"/>
    </row>
    <row r="295" spans="4:22" ht="15" customHeight="1" x14ac:dyDescent="0.25">
      <c r="D295" s="95"/>
      <c r="E295" s="30">
        <v>20</v>
      </c>
      <c r="F295" s="74"/>
      <c r="G295" s="73" t="s">
        <v>121</v>
      </c>
      <c r="H295" s="73"/>
      <c r="I295" s="73"/>
      <c r="J295" s="73"/>
      <c r="K295" s="73"/>
      <c r="L295" s="73"/>
      <c r="M295" s="73"/>
      <c r="N295" s="96"/>
      <c r="O295" s="96"/>
      <c r="P295" s="25"/>
      <c r="Q295" s="96"/>
      <c r="R295" s="96"/>
      <c r="S295" s="96"/>
      <c r="T295" s="96"/>
      <c r="U295" s="96"/>
      <c r="V295" s="75"/>
    </row>
    <row r="296" spans="4:22" x14ac:dyDescent="0.25">
      <c r="D296" s="24"/>
      <c r="E296" s="1" t="s">
        <v>78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6"/>
    </row>
    <row r="297" spans="4:22" x14ac:dyDescent="0.25">
      <c r="D297" s="24"/>
      <c r="E297" s="1"/>
      <c r="F297" s="10"/>
      <c r="G297" s="1" t="s">
        <v>69</v>
      </c>
      <c r="H297" s="8">
        <v>1</v>
      </c>
      <c r="I297" s="10"/>
      <c r="J297" s="8" t="s">
        <v>51</v>
      </c>
      <c r="K297" s="10"/>
      <c r="L297" s="8" t="s">
        <v>23</v>
      </c>
      <c r="M297" s="10"/>
      <c r="N297" s="26">
        <v>1988</v>
      </c>
      <c r="O297" s="26"/>
      <c r="P297" s="19">
        <v>1988</v>
      </c>
      <c r="Q297" s="6" t="s">
        <v>70</v>
      </c>
      <c r="R297" s="11">
        <v>0</v>
      </c>
      <c r="S297" s="10"/>
      <c r="T297" s="10"/>
      <c r="U297" s="11">
        <v>357.84</v>
      </c>
      <c r="V297" s="16"/>
    </row>
    <row r="298" spans="4:22" x14ac:dyDescent="0.25">
      <c r="D298" s="24"/>
      <c r="E298" s="1"/>
      <c r="F298" s="10"/>
      <c r="G298" s="1"/>
      <c r="H298" s="10"/>
      <c r="I298" s="10"/>
      <c r="J298" s="10"/>
      <c r="K298" s="10"/>
      <c r="L298" s="10"/>
      <c r="M298" s="10"/>
      <c r="N298" s="10"/>
      <c r="O298" s="10"/>
      <c r="P298" s="6" t="s">
        <v>72</v>
      </c>
      <c r="Q298" s="6" t="s">
        <v>71</v>
      </c>
      <c r="R298" s="6" t="s">
        <v>74</v>
      </c>
      <c r="S298" s="10"/>
      <c r="T298" s="10"/>
      <c r="U298" s="10"/>
      <c r="V298" s="16"/>
    </row>
    <row r="299" spans="4:22" x14ac:dyDescent="0.25">
      <c r="D299" s="24"/>
      <c r="E299" s="1"/>
      <c r="F299" s="10"/>
      <c r="G299" s="1"/>
      <c r="H299" s="10"/>
      <c r="I299" s="10"/>
      <c r="J299" s="10"/>
      <c r="K299" s="10"/>
      <c r="L299" s="10"/>
      <c r="M299" s="10"/>
      <c r="N299" s="10"/>
      <c r="O299" s="10"/>
      <c r="P299" s="6" t="s">
        <v>73</v>
      </c>
      <c r="Q299" s="20"/>
      <c r="R299" s="6" t="s">
        <v>75</v>
      </c>
      <c r="S299" s="10"/>
      <c r="T299" s="10"/>
      <c r="U299" s="11">
        <v>0</v>
      </c>
      <c r="V299" s="16"/>
    </row>
    <row r="300" spans="4:22" x14ac:dyDescent="0.25">
      <c r="D300" s="24"/>
      <c r="E300" s="1"/>
      <c r="F300" s="10"/>
      <c r="G300" s="1"/>
      <c r="H300" s="10"/>
      <c r="I300" s="10"/>
      <c r="J300" s="10"/>
      <c r="K300" s="10"/>
      <c r="L300" s="10"/>
      <c r="M300" s="10"/>
      <c r="N300" s="10"/>
      <c r="O300" s="10"/>
      <c r="P300" s="20"/>
      <c r="Q300" s="20"/>
      <c r="R300" s="20"/>
      <c r="S300" s="10"/>
      <c r="T300" s="10"/>
      <c r="U300" s="10"/>
      <c r="V300" s="16"/>
    </row>
    <row r="301" spans="4:22" x14ac:dyDescent="0.25">
      <c r="D301" s="24"/>
      <c r="E301" s="1"/>
      <c r="F301" s="10"/>
      <c r="G301" s="1"/>
      <c r="H301" s="10"/>
      <c r="I301" s="10"/>
      <c r="J301" s="10"/>
      <c r="K301" s="10"/>
      <c r="L301" s="10"/>
      <c r="M301" s="10"/>
      <c r="N301" s="10"/>
      <c r="O301" s="10"/>
      <c r="P301" s="20"/>
      <c r="Q301" s="20"/>
      <c r="R301" s="20"/>
      <c r="S301" s="10"/>
      <c r="T301" s="8" t="s">
        <v>122</v>
      </c>
      <c r="U301" s="8"/>
      <c r="V301" s="16"/>
    </row>
    <row r="302" spans="4:22" ht="15.75" thickBot="1" x14ac:dyDescent="0.3">
      <c r="D302" s="13"/>
      <c r="E302" s="29"/>
      <c r="F302" s="12"/>
      <c r="G302" s="29"/>
      <c r="H302" s="12"/>
      <c r="I302" s="12"/>
      <c r="J302" s="12"/>
      <c r="K302" s="12"/>
      <c r="L302" s="12"/>
      <c r="M302" s="12"/>
      <c r="N302" s="12"/>
      <c r="O302" s="12"/>
      <c r="P302" s="21"/>
      <c r="Q302" s="21"/>
      <c r="R302" s="21"/>
      <c r="S302" s="12"/>
      <c r="T302" s="12"/>
      <c r="U302" s="12"/>
      <c r="V302" s="76"/>
    </row>
    <row r="303" spans="4:22" ht="15" customHeight="1" x14ac:dyDescent="0.25">
      <c r="D303" s="95"/>
      <c r="E303" s="30">
        <v>21</v>
      </c>
      <c r="F303" s="74"/>
      <c r="G303" s="73" t="s">
        <v>123</v>
      </c>
      <c r="H303" s="73"/>
      <c r="I303" s="73"/>
      <c r="J303" s="73"/>
      <c r="K303" s="73"/>
      <c r="L303" s="73"/>
      <c r="M303" s="73"/>
      <c r="N303" s="96"/>
      <c r="O303" s="96"/>
      <c r="P303" s="25"/>
      <c r="Q303" s="96"/>
      <c r="R303" s="96"/>
      <c r="S303" s="96"/>
      <c r="T303" s="96"/>
      <c r="U303" s="96"/>
      <c r="V303" s="75"/>
    </row>
    <row r="304" spans="4:22" x14ac:dyDescent="0.25">
      <c r="D304" s="24"/>
      <c r="E304" s="1" t="s">
        <v>78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6"/>
    </row>
    <row r="305" spans="4:22" x14ac:dyDescent="0.25">
      <c r="D305" s="24"/>
      <c r="E305" s="1"/>
      <c r="F305" s="10"/>
      <c r="G305" s="1" t="s">
        <v>69</v>
      </c>
      <c r="H305" s="8">
        <v>1</v>
      </c>
      <c r="I305" s="10"/>
      <c r="J305" s="8" t="s">
        <v>51</v>
      </c>
      <c r="K305" s="10"/>
      <c r="L305" s="8" t="s">
        <v>23</v>
      </c>
      <c r="M305" s="10"/>
      <c r="N305" s="8">
        <v>988</v>
      </c>
      <c r="O305" s="8"/>
      <c r="P305" s="8">
        <v>988</v>
      </c>
      <c r="Q305" s="6" t="s">
        <v>70</v>
      </c>
      <c r="R305" s="11">
        <v>0</v>
      </c>
      <c r="S305" s="10"/>
      <c r="T305" s="10"/>
      <c r="U305" s="11">
        <v>177.84</v>
      </c>
      <c r="V305" s="16"/>
    </row>
    <row r="306" spans="4:22" x14ac:dyDescent="0.25">
      <c r="D306" s="24"/>
      <c r="E306" s="1"/>
      <c r="F306" s="10"/>
      <c r="G306" s="1"/>
      <c r="H306" s="10"/>
      <c r="I306" s="10"/>
      <c r="J306" s="10"/>
      <c r="K306" s="10"/>
      <c r="L306" s="10"/>
      <c r="M306" s="10"/>
      <c r="N306" s="10"/>
      <c r="O306" s="10"/>
      <c r="P306" s="6" t="s">
        <v>72</v>
      </c>
      <c r="Q306" s="6" t="s">
        <v>71</v>
      </c>
      <c r="R306" s="6" t="s">
        <v>74</v>
      </c>
      <c r="S306" s="10"/>
      <c r="T306" s="10"/>
      <c r="U306" s="10"/>
      <c r="V306" s="16"/>
    </row>
    <row r="307" spans="4:22" x14ac:dyDescent="0.25">
      <c r="D307" s="24"/>
      <c r="E307" s="1"/>
      <c r="F307" s="10"/>
      <c r="G307" s="1"/>
      <c r="H307" s="10"/>
      <c r="I307" s="10"/>
      <c r="J307" s="10"/>
      <c r="K307" s="10"/>
      <c r="L307" s="10"/>
      <c r="M307" s="10"/>
      <c r="N307" s="10"/>
      <c r="O307" s="10"/>
      <c r="P307" s="6" t="s">
        <v>73</v>
      </c>
      <c r="Q307" s="20"/>
      <c r="R307" s="6" t="s">
        <v>75</v>
      </c>
      <c r="S307" s="10"/>
      <c r="T307" s="10"/>
      <c r="U307" s="11">
        <v>0</v>
      </c>
      <c r="V307" s="16"/>
    </row>
    <row r="308" spans="4:22" x14ac:dyDescent="0.25">
      <c r="D308" s="24"/>
      <c r="E308" s="1"/>
      <c r="F308" s="10"/>
      <c r="G308" s="1"/>
      <c r="H308" s="10"/>
      <c r="I308" s="10"/>
      <c r="J308" s="10"/>
      <c r="K308" s="10"/>
      <c r="L308" s="10"/>
      <c r="M308" s="10"/>
      <c r="N308" s="10"/>
      <c r="O308" s="10"/>
      <c r="P308" s="20"/>
      <c r="Q308" s="20"/>
      <c r="R308" s="20"/>
      <c r="S308" s="10"/>
      <c r="T308" s="10"/>
      <c r="U308" s="10"/>
      <c r="V308" s="16"/>
    </row>
    <row r="309" spans="4:22" x14ac:dyDescent="0.25">
      <c r="D309" s="24"/>
      <c r="E309" s="1"/>
      <c r="F309" s="10"/>
      <c r="G309" s="1"/>
      <c r="H309" s="10"/>
      <c r="I309" s="10"/>
      <c r="J309" s="10"/>
      <c r="K309" s="10"/>
      <c r="L309" s="10"/>
      <c r="M309" s="10"/>
      <c r="N309" s="10"/>
      <c r="O309" s="10"/>
      <c r="P309" s="20"/>
      <c r="Q309" s="20"/>
      <c r="R309" s="20"/>
      <c r="S309" s="10"/>
      <c r="T309" s="8" t="s">
        <v>124</v>
      </c>
      <c r="U309" s="8"/>
      <c r="V309" s="16"/>
    </row>
    <row r="310" spans="4:22" ht="15.75" thickBot="1" x14ac:dyDescent="0.3">
      <c r="D310" s="13"/>
      <c r="E310" s="29"/>
      <c r="F310" s="12"/>
      <c r="G310" s="29"/>
      <c r="H310" s="12"/>
      <c r="I310" s="12"/>
      <c r="J310" s="12"/>
      <c r="K310" s="12"/>
      <c r="L310" s="12"/>
      <c r="M310" s="12"/>
      <c r="N310" s="12"/>
      <c r="O310" s="12"/>
      <c r="P310" s="21"/>
      <c r="Q310" s="21"/>
      <c r="R310" s="21"/>
      <c r="S310" s="12"/>
      <c r="T310" s="12"/>
      <c r="U310" s="12"/>
      <c r="V310" s="76"/>
    </row>
    <row r="311" spans="4:22" ht="15" customHeight="1" x14ac:dyDescent="0.25">
      <c r="D311" s="95"/>
      <c r="E311" s="30">
        <v>22</v>
      </c>
      <c r="F311" s="74"/>
      <c r="G311" s="73" t="s">
        <v>125</v>
      </c>
      <c r="H311" s="73"/>
      <c r="I311" s="73"/>
      <c r="J311" s="73"/>
      <c r="K311" s="73"/>
      <c r="L311" s="73"/>
      <c r="M311" s="73"/>
      <c r="N311" s="96"/>
      <c r="O311" s="96"/>
      <c r="P311" s="25"/>
      <c r="Q311" s="96"/>
      <c r="R311" s="96"/>
      <c r="S311" s="96"/>
      <c r="T311" s="96"/>
      <c r="U311" s="96"/>
      <c r="V311" s="75"/>
    </row>
    <row r="312" spans="4:22" x14ac:dyDescent="0.25">
      <c r="D312" s="24"/>
      <c r="E312" s="1" t="s">
        <v>78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6"/>
    </row>
    <row r="313" spans="4:22" x14ac:dyDescent="0.25">
      <c r="D313" s="24"/>
      <c r="E313" s="1"/>
      <c r="F313" s="10"/>
      <c r="G313" s="1" t="s">
        <v>69</v>
      </c>
      <c r="H313" s="8">
        <v>1</v>
      </c>
      <c r="I313" s="10"/>
      <c r="J313" s="8" t="s">
        <v>51</v>
      </c>
      <c r="K313" s="10"/>
      <c r="L313" s="8" t="s">
        <v>23</v>
      </c>
      <c r="M313" s="10"/>
      <c r="N313" s="26">
        <v>3745</v>
      </c>
      <c r="O313" s="26"/>
      <c r="P313" s="19">
        <v>3745</v>
      </c>
      <c r="Q313" s="6" t="s">
        <v>70</v>
      </c>
      <c r="R313" s="11">
        <v>0</v>
      </c>
      <c r="S313" s="10"/>
      <c r="T313" s="10"/>
      <c r="U313" s="11">
        <v>674.1</v>
      </c>
      <c r="V313" s="16"/>
    </row>
    <row r="314" spans="4:22" x14ac:dyDescent="0.25">
      <c r="D314" s="24"/>
      <c r="E314" s="1"/>
      <c r="F314" s="10"/>
      <c r="G314" s="1"/>
      <c r="H314" s="10"/>
      <c r="I314" s="10"/>
      <c r="J314" s="10"/>
      <c r="K314" s="10"/>
      <c r="L314" s="10"/>
      <c r="M314" s="10"/>
      <c r="N314" s="10"/>
      <c r="O314" s="10"/>
      <c r="P314" s="6" t="s">
        <v>72</v>
      </c>
      <c r="Q314" s="6" t="s">
        <v>71</v>
      </c>
      <c r="R314" s="6" t="s">
        <v>74</v>
      </c>
      <c r="S314" s="10"/>
      <c r="T314" s="10"/>
      <c r="U314" s="10"/>
      <c r="V314" s="16"/>
    </row>
    <row r="315" spans="4:22" x14ac:dyDescent="0.25">
      <c r="D315" s="24"/>
      <c r="E315" s="1"/>
      <c r="F315" s="10"/>
      <c r="G315" s="1"/>
      <c r="H315" s="10"/>
      <c r="I315" s="10"/>
      <c r="J315" s="10"/>
      <c r="K315" s="10"/>
      <c r="L315" s="10"/>
      <c r="M315" s="10"/>
      <c r="N315" s="10"/>
      <c r="O315" s="10"/>
      <c r="P315" s="6" t="s">
        <v>73</v>
      </c>
      <c r="Q315" s="20"/>
      <c r="R315" s="6" t="s">
        <v>75</v>
      </c>
      <c r="S315" s="10"/>
      <c r="T315" s="10"/>
      <c r="U315" s="11">
        <v>0</v>
      </c>
      <c r="V315" s="16"/>
    </row>
    <row r="316" spans="4:22" x14ac:dyDescent="0.25">
      <c r="D316" s="24"/>
      <c r="E316" s="1"/>
      <c r="F316" s="10"/>
      <c r="G316" s="1"/>
      <c r="H316" s="10"/>
      <c r="I316" s="10"/>
      <c r="J316" s="10"/>
      <c r="K316" s="10"/>
      <c r="L316" s="10"/>
      <c r="M316" s="10"/>
      <c r="N316" s="10"/>
      <c r="O316" s="10"/>
      <c r="P316" s="20"/>
      <c r="Q316" s="20"/>
      <c r="R316" s="20"/>
      <c r="S316" s="10"/>
      <c r="T316" s="10"/>
      <c r="U316" s="10"/>
      <c r="V316" s="16"/>
    </row>
    <row r="317" spans="4:22" x14ac:dyDescent="0.25">
      <c r="D317" s="24"/>
      <c r="E317" s="1"/>
      <c r="F317" s="10"/>
      <c r="G317" s="1"/>
      <c r="H317" s="10"/>
      <c r="I317" s="10"/>
      <c r="J317" s="10"/>
      <c r="K317" s="10"/>
      <c r="L317" s="10"/>
      <c r="M317" s="10"/>
      <c r="N317" s="10"/>
      <c r="O317" s="10"/>
      <c r="P317" s="20"/>
      <c r="Q317" s="20"/>
      <c r="R317" s="20"/>
      <c r="S317" s="10"/>
      <c r="T317" s="8" t="s">
        <v>126</v>
      </c>
      <c r="U317" s="8"/>
      <c r="V317" s="16"/>
    </row>
    <row r="318" spans="4:22" ht="15.75" thickBot="1" x14ac:dyDescent="0.3">
      <c r="D318" s="13"/>
      <c r="E318" s="29"/>
      <c r="F318" s="12"/>
      <c r="G318" s="29"/>
      <c r="H318" s="12"/>
      <c r="I318" s="12"/>
      <c r="J318" s="12"/>
      <c r="K318" s="12"/>
      <c r="L318" s="12"/>
      <c r="M318" s="12"/>
      <c r="N318" s="12"/>
      <c r="O318" s="12"/>
      <c r="P318" s="21"/>
      <c r="Q318" s="21"/>
      <c r="R318" s="21"/>
      <c r="S318" s="12"/>
      <c r="T318" s="12"/>
      <c r="U318" s="12"/>
      <c r="V318" s="76"/>
    </row>
    <row r="319" spans="4:22" ht="15" customHeight="1" x14ac:dyDescent="0.25">
      <c r="D319" s="95"/>
      <c r="E319" s="30">
        <v>23</v>
      </c>
      <c r="F319" s="74"/>
      <c r="G319" s="73" t="s">
        <v>127</v>
      </c>
      <c r="H319" s="73"/>
      <c r="I319" s="73"/>
      <c r="J319" s="73"/>
      <c r="K319" s="73"/>
      <c r="L319" s="73"/>
      <c r="M319" s="73"/>
      <c r="N319" s="96"/>
      <c r="O319" s="96"/>
      <c r="P319" s="96"/>
      <c r="Q319" s="96"/>
      <c r="R319" s="96"/>
      <c r="S319" s="96"/>
      <c r="T319" s="96"/>
      <c r="U319" s="96"/>
      <c r="V319" s="75"/>
    </row>
    <row r="320" spans="4:22" x14ac:dyDescent="0.25">
      <c r="D320" s="24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6"/>
    </row>
    <row r="321" spans="4:23" ht="15" customHeight="1" x14ac:dyDescent="0.25">
      <c r="D321" s="24"/>
      <c r="E321" s="10"/>
      <c r="F321" s="10"/>
      <c r="G321" s="1" t="s">
        <v>21</v>
      </c>
      <c r="H321" s="8">
        <v>3</v>
      </c>
      <c r="I321" s="10"/>
      <c r="J321" s="8" t="s">
        <v>51</v>
      </c>
      <c r="K321" s="10"/>
      <c r="L321" s="8" t="s">
        <v>23</v>
      </c>
      <c r="M321" s="10"/>
      <c r="N321" s="8" t="s">
        <v>128</v>
      </c>
      <c r="O321" s="8"/>
      <c r="P321" s="8"/>
      <c r="Q321" s="6" t="s">
        <v>25</v>
      </c>
      <c r="R321" s="11">
        <v>0</v>
      </c>
      <c r="S321" s="10"/>
      <c r="T321" s="10"/>
      <c r="U321" s="11">
        <v>486</v>
      </c>
      <c r="V321" s="16"/>
    </row>
    <row r="322" spans="4:23" x14ac:dyDescent="0.25">
      <c r="D322" s="24"/>
      <c r="E322" s="10"/>
      <c r="F322" s="10"/>
      <c r="G322" s="1"/>
      <c r="H322" s="10"/>
      <c r="I322" s="10"/>
      <c r="J322" s="10"/>
      <c r="K322" s="10"/>
      <c r="L322" s="10"/>
      <c r="M322" s="10"/>
      <c r="N322" s="10"/>
      <c r="O322" s="10"/>
      <c r="P322" s="10"/>
      <c r="Q322" s="6"/>
      <c r="R322" s="10"/>
      <c r="S322" s="10"/>
      <c r="T322" s="10"/>
      <c r="U322" s="10"/>
      <c r="V322" s="16"/>
    </row>
    <row r="323" spans="4:23" x14ac:dyDescent="0.25">
      <c r="D323" s="24"/>
      <c r="E323" s="10"/>
      <c r="F323" s="10"/>
      <c r="G323" s="1"/>
      <c r="H323" s="10"/>
      <c r="I323" s="10"/>
      <c r="J323" s="10"/>
      <c r="K323" s="10"/>
      <c r="L323" s="10"/>
      <c r="M323" s="10"/>
      <c r="N323" s="10"/>
      <c r="O323" s="10"/>
      <c r="P323" s="10"/>
      <c r="Q323" s="6"/>
      <c r="R323" s="10"/>
      <c r="S323" s="10"/>
      <c r="T323" s="10"/>
      <c r="U323" s="11">
        <v>0</v>
      </c>
      <c r="V323" s="16"/>
    </row>
    <row r="324" spans="4:23" x14ac:dyDescent="0.25">
      <c r="D324" s="24"/>
      <c r="E324" s="10"/>
      <c r="F324" s="10"/>
      <c r="G324" s="1"/>
      <c r="H324" s="10"/>
      <c r="I324" s="10"/>
      <c r="J324" s="10"/>
      <c r="K324" s="10"/>
      <c r="L324" s="10"/>
      <c r="M324" s="10"/>
      <c r="N324" s="10"/>
      <c r="O324" s="10"/>
      <c r="P324" s="10"/>
      <c r="Q324" s="6"/>
      <c r="R324" s="10"/>
      <c r="S324" s="10"/>
      <c r="T324" s="10"/>
      <c r="U324" s="10"/>
      <c r="V324" s="16"/>
    </row>
    <row r="325" spans="4:23" x14ac:dyDescent="0.25">
      <c r="D325" s="24"/>
      <c r="E325" s="10"/>
      <c r="F325" s="10"/>
      <c r="G325" s="1"/>
      <c r="H325" s="10"/>
      <c r="I325" s="10"/>
      <c r="J325" s="10"/>
      <c r="K325" s="10"/>
      <c r="L325" s="10"/>
      <c r="M325" s="10"/>
      <c r="N325" s="10"/>
      <c r="O325" s="10"/>
      <c r="P325" s="10"/>
      <c r="Q325" s="6"/>
      <c r="R325" s="10"/>
      <c r="S325" s="10"/>
      <c r="T325" s="8" t="s">
        <v>129</v>
      </c>
      <c r="U325" s="8"/>
      <c r="V325" s="16"/>
    </row>
    <row r="326" spans="4:23" ht="15.75" thickBot="1" x14ac:dyDescent="0.3">
      <c r="D326" s="13"/>
      <c r="E326" s="12"/>
      <c r="F326" s="12"/>
      <c r="G326" s="29"/>
      <c r="H326" s="12"/>
      <c r="I326" s="12"/>
      <c r="J326" s="12"/>
      <c r="K326" s="12"/>
      <c r="L326" s="12"/>
      <c r="M326" s="12"/>
      <c r="N326" s="12"/>
      <c r="O326" s="12"/>
      <c r="P326" s="12"/>
      <c r="Q326" s="15"/>
      <c r="R326" s="12"/>
      <c r="S326" s="12"/>
      <c r="T326" s="12"/>
      <c r="U326" s="12"/>
      <c r="V326" s="76"/>
    </row>
    <row r="327" spans="4:23" x14ac:dyDescent="0.25">
      <c r="D327" s="80" t="s">
        <v>27</v>
      </c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2"/>
    </row>
    <row r="328" spans="4:23" ht="15" customHeight="1" x14ac:dyDescent="0.25">
      <c r="D328" s="2" t="s">
        <v>130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60"/>
    </row>
    <row r="329" spans="4:23" ht="15" customHeight="1" x14ac:dyDescent="0.25">
      <c r="D329" s="2" t="s">
        <v>131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60"/>
    </row>
    <row r="330" spans="4:23" ht="15" customHeight="1" x14ac:dyDescent="0.25">
      <c r="D330" s="2" t="s">
        <v>30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60"/>
    </row>
    <row r="331" spans="4:23" ht="15" customHeight="1" x14ac:dyDescent="0.25">
      <c r="D331" s="2" t="s">
        <v>31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60"/>
    </row>
    <row r="332" spans="4:23" ht="15.75" customHeight="1" thickBot="1" x14ac:dyDescent="0.3">
      <c r="D332" s="3" t="s">
        <v>132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61"/>
    </row>
    <row r="333" spans="4:23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4:23" ht="15.75" thickBot="1" x14ac:dyDescent="0.3">
      <c r="D334" s="9"/>
    </row>
    <row r="335" spans="4:23" ht="15" customHeight="1" x14ac:dyDescent="0.25">
      <c r="D335" s="51" t="s">
        <v>58</v>
      </c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3"/>
    </row>
    <row r="336" spans="4:23" ht="15" customHeight="1" x14ac:dyDescent="0.25">
      <c r="D336" s="54" t="s">
        <v>1</v>
      </c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6"/>
    </row>
    <row r="337" spans="4:23" ht="15.75" thickBot="1" x14ac:dyDescent="0.3">
      <c r="D337" s="13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76"/>
    </row>
    <row r="338" spans="4:23" ht="15" customHeight="1" x14ac:dyDescent="0.25">
      <c r="D338" s="69" t="s">
        <v>35</v>
      </c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1"/>
    </row>
    <row r="339" spans="4:23" ht="15.75" thickBot="1" x14ac:dyDescent="0.3">
      <c r="D339" s="13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76"/>
    </row>
    <row r="340" spans="4:23" ht="15.75" customHeight="1" thickBot="1" x14ac:dyDescent="0.3">
      <c r="D340" s="89" t="s">
        <v>133</v>
      </c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1"/>
      <c r="W340" s="75"/>
    </row>
    <row r="341" spans="4:23" ht="15.75" thickBot="1" x14ac:dyDescent="0.3">
      <c r="D341" s="77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16"/>
    </row>
    <row r="342" spans="4:23" ht="15.75" customHeight="1" thickBot="1" x14ac:dyDescent="0.3">
      <c r="D342" s="89" t="s">
        <v>134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1"/>
      <c r="W342" s="16"/>
    </row>
    <row r="343" spans="4:23" ht="15.75" customHeight="1" thickBot="1" x14ac:dyDescent="0.3">
      <c r="D343" s="89" t="s">
        <v>135</v>
      </c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1"/>
      <c r="W343" s="16"/>
    </row>
    <row r="344" spans="4:23" ht="15.75" customHeight="1" thickBot="1" x14ac:dyDescent="0.3">
      <c r="D344" s="89" t="s">
        <v>136</v>
      </c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1"/>
      <c r="W344" s="16"/>
    </row>
    <row r="345" spans="4:23" ht="15.75" customHeight="1" thickBot="1" x14ac:dyDescent="0.3">
      <c r="D345" s="89" t="s">
        <v>137</v>
      </c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1"/>
      <c r="W345" s="16"/>
    </row>
    <row r="346" spans="4:23" ht="15.75" customHeight="1" thickBot="1" x14ac:dyDescent="0.3">
      <c r="D346" s="89" t="s">
        <v>138</v>
      </c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1"/>
      <c r="W346" s="16"/>
    </row>
    <row r="347" spans="4:23" ht="15.75" customHeight="1" thickBot="1" x14ac:dyDescent="0.3">
      <c r="D347" s="89" t="s">
        <v>139</v>
      </c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1"/>
      <c r="W347" s="16"/>
    </row>
    <row r="348" spans="4:23" ht="15.75" customHeight="1" thickBot="1" x14ac:dyDescent="0.3">
      <c r="D348" s="89" t="s">
        <v>140</v>
      </c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1"/>
      <c r="W348" s="16"/>
    </row>
    <row r="349" spans="4:23" ht="15.75" customHeight="1" thickBot="1" x14ac:dyDescent="0.3">
      <c r="D349" s="89" t="s">
        <v>141</v>
      </c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1"/>
      <c r="W349" s="16"/>
    </row>
    <row r="350" spans="4:23" ht="15.75" customHeight="1" thickBot="1" x14ac:dyDescent="0.3">
      <c r="D350" s="89" t="s">
        <v>142</v>
      </c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1"/>
      <c r="W350" s="16"/>
    </row>
    <row r="351" spans="4:23" ht="15.75" customHeight="1" thickBot="1" x14ac:dyDescent="0.3">
      <c r="D351" s="89" t="s">
        <v>143</v>
      </c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1"/>
      <c r="W351" s="16"/>
    </row>
    <row r="352" spans="4:23" ht="15.75" customHeight="1" thickBot="1" x14ac:dyDescent="0.3">
      <c r="D352" s="89" t="s">
        <v>144</v>
      </c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1"/>
      <c r="W352" s="16"/>
    </row>
    <row r="353" spans="4:23" ht="15.75" customHeight="1" thickBot="1" x14ac:dyDescent="0.3">
      <c r="D353" s="89" t="s">
        <v>145</v>
      </c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1"/>
      <c r="W353" s="16"/>
    </row>
    <row r="354" spans="4:23" ht="15.75" customHeight="1" thickBot="1" x14ac:dyDescent="0.3">
      <c r="D354" s="89" t="s">
        <v>146</v>
      </c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1"/>
      <c r="W354" s="16"/>
    </row>
    <row r="355" spans="4:23" ht="15.75" customHeight="1" thickBot="1" x14ac:dyDescent="0.3">
      <c r="D355" s="89" t="s">
        <v>147</v>
      </c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1"/>
      <c r="W355" s="16"/>
    </row>
    <row r="356" spans="4:23" ht="15.75" customHeight="1" thickBot="1" x14ac:dyDescent="0.3">
      <c r="D356" s="89" t="s">
        <v>148</v>
      </c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1"/>
      <c r="W356" s="16"/>
    </row>
    <row r="357" spans="4:23" ht="15.75" customHeight="1" thickBot="1" x14ac:dyDescent="0.3">
      <c r="D357" s="89" t="s">
        <v>149</v>
      </c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1"/>
      <c r="W357" s="16"/>
    </row>
    <row r="358" spans="4:23" ht="15.75" customHeight="1" thickBot="1" x14ac:dyDescent="0.3">
      <c r="D358" s="89" t="s">
        <v>150</v>
      </c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1"/>
      <c r="W358" s="16"/>
    </row>
    <row r="359" spans="4:23" ht="15.75" customHeight="1" thickBot="1" x14ac:dyDescent="0.3">
      <c r="D359" s="89" t="s">
        <v>151</v>
      </c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1"/>
      <c r="W359" s="16"/>
    </row>
    <row r="360" spans="4:23" ht="15.75" customHeight="1" thickBot="1" x14ac:dyDescent="0.3">
      <c r="D360" s="89" t="s">
        <v>152</v>
      </c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1"/>
      <c r="W360" s="16"/>
    </row>
    <row r="361" spans="4:23" ht="15.75" customHeight="1" thickBot="1" x14ac:dyDescent="0.3">
      <c r="D361" s="89" t="s">
        <v>153</v>
      </c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1"/>
      <c r="W361" s="16"/>
    </row>
    <row r="362" spans="4:23" ht="15.75" customHeight="1" thickBot="1" x14ac:dyDescent="0.3">
      <c r="D362" s="89" t="s">
        <v>154</v>
      </c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1"/>
      <c r="W362" s="16"/>
    </row>
    <row r="363" spans="4:23" ht="15.75" customHeight="1" thickBot="1" x14ac:dyDescent="0.3">
      <c r="D363" s="89" t="s">
        <v>155</v>
      </c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1"/>
      <c r="W363" s="16"/>
    </row>
    <row r="364" spans="4:23" ht="15.75" customHeight="1" thickBot="1" x14ac:dyDescent="0.3">
      <c r="D364" s="89" t="s">
        <v>156</v>
      </c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1"/>
      <c r="W364" s="76"/>
    </row>
    <row r="365" spans="4:23" ht="15.75" thickBot="1" x14ac:dyDescent="0.3">
      <c r="D365" s="77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9"/>
    </row>
    <row r="366" spans="4:23" ht="15.75" customHeight="1" thickBot="1" x14ac:dyDescent="0.3">
      <c r="D366" s="83" t="s">
        <v>33</v>
      </c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5"/>
    </row>
    <row r="367" spans="4:23" ht="16.5" customHeight="1" thickTop="1" thickBot="1" x14ac:dyDescent="0.3">
      <c r="D367" s="86" t="s">
        <v>34</v>
      </c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8"/>
    </row>
    <row r="368" spans="4:23" ht="15" customHeight="1" x14ac:dyDescent="0.25">
      <c r="D368" s="51" t="s">
        <v>157</v>
      </c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96"/>
      <c r="T368" s="96"/>
      <c r="U368" s="96"/>
      <c r="V368" s="96"/>
      <c r="W368" s="97"/>
    </row>
    <row r="369" spans="4:23" ht="15" customHeight="1" x14ac:dyDescent="0.25">
      <c r="D369" s="54" t="s">
        <v>1</v>
      </c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25"/>
      <c r="T369" s="25"/>
      <c r="U369" s="25"/>
      <c r="V369" s="25"/>
      <c r="W369" s="98"/>
    </row>
    <row r="370" spans="4:23" ht="15" customHeight="1" x14ac:dyDescent="0.25">
      <c r="D370" s="2" t="s">
        <v>158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58">
        <v>18865935</v>
      </c>
      <c r="T370" s="58"/>
      <c r="U370" s="58"/>
      <c r="V370" s="58"/>
      <c r="W370" s="59"/>
    </row>
    <row r="371" spans="4:23" ht="15" customHeight="1" x14ac:dyDescent="0.25">
      <c r="D371" s="2" t="s">
        <v>3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58"/>
      <c r="T371" s="58"/>
      <c r="U371" s="58"/>
      <c r="V371" s="58"/>
      <c r="W371" s="59"/>
    </row>
    <row r="372" spans="4:23" ht="15.75" customHeight="1" thickBot="1" x14ac:dyDescent="0.3">
      <c r="D372" s="3" t="s">
        <v>159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101"/>
      <c r="T372" s="101"/>
      <c r="U372" s="101"/>
      <c r="V372" s="101"/>
      <c r="W372" s="102"/>
    </row>
    <row r="373" spans="4:23" x14ac:dyDescent="0.25">
      <c r="D373" s="62" t="s">
        <v>5</v>
      </c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74"/>
      <c r="T373" s="74"/>
      <c r="U373" s="74"/>
      <c r="V373" s="74"/>
      <c r="W373" s="75"/>
    </row>
    <row r="374" spans="4:23" ht="15" customHeight="1" x14ac:dyDescent="0.25">
      <c r="D374" s="5" t="s">
        <v>6</v>
      </c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28"/>
      <c r="T374" s="28"/>
      <c r="U374" s="28"/>
      <c r="V374" s="28"/>
      <c r="W374" s="103"/>
    </row>
    <row r="375" spans="4:23" ht="15" customHeight="1" x14ac:dyDescent="0.25">
      <c r="D375" s="7" t="s">
        <v>61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10"/>
      <c r="T375" s="10"/>
      <c r="U375" s="10"/>
      <c r="V375" s="10"/>
      <c r="W375" s="16"/>
    </row>
    <row r="376" spans="4:23" ht="15" customHeight="1" x14ac:dyDescent="0.25">
      <c r="D376" s="7" t="s">
        <v>62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10"/>
      <c r="T376" s="10"/>
      <c r="U376" s="10"/>
      <c r="V376" s="10"/>
      <c r="W376" s="16"/>
    </row>
    <row r="377" spans="4:23" ht="15" customHeight="1" x14ac:dyDescent="0.25">
      <c r="D377" s="7" t="s">
        <v>63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10"/>
      <c r="T377" s="10"/>
      <c r="U377" s="10"/>
      <c r="V377" s="10"/>
      <c r="W377" s="16"/>
    </row>
    <row r="378" spans="4:23" ht="15" customHeight="1" x14ac:dyDescent="0.25">
      <c r="D378" s="5" t="s">
        <v>10</v>
      </c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28"/>
      <c r="T378" s="28"/>
      <c r="U378" s="28"/>
      <c r="V378" s="28"/>
      <c r="W378" s="103"/>
    </row>
    <row r="379" spans="4:23" ht="15" customHeight="1" x14ac:dyDescent="0.25">
      <c r="D379" s="7" t="s">
        <v>160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 t="s">
        <v>163</v>
      </c>
      <c r="T379" s="6"/>
      <c r="U379" s="6"/>
      <c r="V379" s="6"/>
      <c r="W379" s="67"/>
    </row>
    <row r="380" spans="4:23" ht="15" customHeight="1" x14ac:dyDescent="0.25">
      <c r="D380" s="7" t="s">
        <v>12</v>
      </c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7"/>
    </row>
    <row r="381" spans="4:23" ht="15" customHeight="1" x14ac:dyDescent="0.25">
      <c r="D381" s="7" t="s">
        <v>161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7"/>
    </row>
    <row r="382" spans="4:23" ht="15" customHeight="1" x14ac:dyDescent="0.25">
      <c r="D382" s="7" t="s">
        <v>14</v>
      </c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7"/>
    </row>
    <row r="383" spans="4:23" ht="15" customHeight="1" x14ac:dyDescent="0.25">
      <c r="D383" s="7" t="s">
        <v>15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7"/>
    </row>
    <row r="384" spans="4:23" ht="15.75" customHeight="1" thickBot="1" x14ac:dyDescent="0.3">
      <c r="D384" s="14" t="s">
        <v>162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68"/>
    </row>
    <row r="385" spans="4:23" x14ac:dyDescent="0.25">
      <c r="D385" s="69" t="s">
        <v>17</v>
      </c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99"/>
      <c r="T385" s="99"/>
      <c r="U385" s="99"/>
      <c r="V385" s="99"/>
      <c r="W385" s="100"/>
    </row>
    <row r="386" spans="4:23" ht="15" customHeight="1" x14ac:dyDescent="0.25">
      <c r="D386" s="2" t="s">
        <v>84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 t="s">
        <v>86</v>
      </c>
      <c r="T386" s="1"/>
      <c r="U386" s="1"/>
      <c r="V386" s="1"/>
      <c r="W386" s="60"/>
    </row>
    <row r="387" spans="4:23" ht="15.75" customHeight="1" thickBot="1" x14ac:dyDescent="0.3">
      <c r="D387" s="3" t="s">
        <v>85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 t="s">
        <v>87</v>
      </c>
      <c r="T387" s="29"/>
      <c r="U387" s="29"/>
      <c r="V387" s="29"/>
      <c r="W387" s="61"/>
    </row>
    <row r="388" spans="4:23" ht="15" customHeight="1" x14ac:dyDescent="0.25">
      <c r="D388" s="72" t="s">
        <v>67</v>
      </c>
      <c r="E388" s="94"/>
      <c r="F388" s="94"/>
      <c r="G388" s="73" t="s">
        <v>164</v>
      </c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96"/>
      <c r="T388" s="96"/>
      <c r="U388" s="96"/>
      <c r="V388" s="74"/>
      <c r="W388" s="75"/>
    </row>
    <row r="389" spans="4:23" x14ac:dyDescent="0.25">
      <c r="D389" s="7"/>
      <c r="E389" s="6"/>
      <c r="F389" s="6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6"/>
    </row>
    <row r="390" spans="4:23" x14ac:dyDescent="0.25">
      <c r="D390" s="7"/>
      <c r="E390" s="6"/>
      <c r="F390" s="6"/>
      <c r="G390" s="1" t="s">
        <v>69</v>
      </c>
      <c r="H390" s="8">
        <v>2</v>
      </c>
      <c r="I390" s="10"/>
      <c r="J390" s="8" t="s">
        <v>51</v>
      </c>
      <c r="K390" s="10"/>
      <c r="L390" s="8" t="s">
        <v>23</v>
      </c>
      <c r="M390" s="10"/>
      <c r="N390" s="26">
        <v>1165</v>
      </c>
      <c r="O390" s="26"/>
      <c r="P390" s="19">
        <v>2330</v>
      </c>
      <c r="Q390" s="6" t="s">
        <v>70</v>
      </c>
      <c r="R390" s="11">
        <v>0</v>
      </c>
      <c r="S390" s="10"/>
      <c r="T390" s="10"/>
      <c r="U390" s="11">
        <v>419.4</v>
      </c>
      <c r="V390" s="10"/>
      <c r="W390" s="16"/>
    </row>
    <row r="391" spans="4:23" x14ac:dyDescent="0.25">
      <c r="D391" s="7"/>
      <c r="E391" s="6"/>
      <c r="F391" s="6"/>
      <c r="G391" s="1"/>
      <c r="H391" s="10"/>
      <c r="I391" s="10"/>
      <c r="J391" s="10"/>
      <c r="K391" s="10"/>
      <c r="L391" s="10"/>
      <c r="M391" s="10"/>
      <c r="N391" s="10"/>
      <c r="O391" s="10"/>
      <c r="P391" s="6" t="s">
        <v>72</v>
      </c>
      <c r="Q391" s="6" t="s">
        <v>71</v>
      </c>
      <c r="R391" s="6" t="s">
        <v>74</v>
      </c>
      <c r="S391" s="10"/>
      <c r="T391" s="10"/>
      <c r="U391" s="10"/>
      <c r="V391" s="10"/>
      <c r="W391" s="16"/>
    </row>
    <row r="392" spans="4:23" x14ac:dyDescent="0.25">
      <c r="D392" s="7"/>
      <c r="E392" s="6"/>
      <c r="F392" s="6"/>
      <c r="G392" s="1"/>
      <c r="H392" s="10"/>
      <c r="I392" s="10"/>
      <c r="J392" s="10"/>
      <c r="K392" s="10"/>
      <c r="L392" s="10"/>
      <c r="M392" s="10"/>
      <c r="N392" s="10"/>
      <c r="O392" s="10"/>
      <c r="P392" s="6" t="s">
        <v>73</v>
      </c>
      <c r="Q392" s="20"/>
      <c r="R392" s="6" t="s">
        <v>75</v>
      </c>
      <c r="S392" s="10"/>
      <c r="T392" s="10"/>
      <c r="U392" s="11">
        <v>0</v>
      </c>
      <c r="V392" s="10"/>
      <c r="W392" s="16"/>
    </row>
    <row r="393" spans="4:23" x14ac:dyDescent="0.25">
      <c r="D393" s="7"/>
      <c r="E393" s="6"/>
      <c r="F393" s="6"/>
      <c r="G393" s="1"/>
      <c r="H393" s="10"/>
      <c r="I393" s="10"/>
      <c r="J393" s="10"/>
      <c r="K393" s="10"/>
      <c r="L393" s="10"/>
      <c r="M393" s="10"/>
      <c r="N393" s="10"/>
      <c r="O393" s="10"/>
      <c r="P393" s="20"/>
      <c r="Q393" s="20"/>
      <c r="R393" s="20"/>
      <c r="S393" s="10"/>
      <c r="T393" s="10"/>
      <c r="U393" s="10"/>
      <c r="V393" s="10"/>
      <c r="W393" s="16"/>
    </row>
    <row r="394" spans="4:23" x14ac:dyDescent="0.25">
      <c r="D394" s="7"/>
      <c r="E394" s="6"/>
      <c r="F394" s="6"/>
      <c r="G394" s="1"/>
      <c r="H394" s="10"/>
      <c r="I394" s="10"/>
      <c r="J394" s="10"/>
      <c r="K394" s="10"/>
      <c r="L394" s="10"/>
      <c r="M394" s="10"/>
      <c r="N394" s="10"/>
      <c r="O394" s="10"/>
      <c r="P394" s="20"/>
      <c r="Q394" s="20"/>
      <c r="R394" s="20"/>
      <c r="S394" s="10"/>
      <c r="T394" s="8" t="s">
        <v>165</v>
      </c>
      <c r="U394" s="8"/>
      <c r="V394" s="10"/>
      <c r="W394" s="16"/>
    </row>
    <row r="395" spans="4:23" ht="15.75" thickBot="1" x14ac:dyDescent="0.3">
      <c r="D395" s="14"/>
      <c r="E395" s="15"/>
      <c r="F395" s="15"/>
      <c r="G395" s="29"/>
      <c r="H395" s="12"/>
      <c r="I395" s="12"/>
      <c r="J395" s="12"/>
      <c r="K395" s="12"/>
      <c r="L395" s="12"/>
      <c r="M395" s="12"/>
      <c r="N395" s="12"/>
      <c r="O395" s="12"/>
      <c r="P395" s="21"/>
      <c r="Q395" s="21"/>
      <c r="R395" s="21"/>
      <c r="S395" s="12"/>
      <c r="T395" s="12"/>
      <c r="U395" s="12"/>
      <c r="V395" s="12"/>
      <c r="W395" s="76"/>
    </row>
    <row r="396" spans="4:23" ht="15" customHeight="1" x14ac:dyDescent="0.25">
      <c r="D396" s="95"/>
      <c r="E396" s="8">
        <v>2</v>
      </c>
      <c r="F396" s="74"/>
      <c r="G396" s="73" t="s">
        <v>166</v>
      </c>
      <c r="H396" s="73"/>
      <c r="I396" s="73"/>
      <c r="J396" s="73"/>
      <c r="K396" s="73"/>
      <c r="L396" s="73"/>
      <c r="M396" s="73"/>
      <c r="N396" s="96"/>
      <c r="O396" s="96"/>
      <c r="P396" s="25"/>
      <c r="Q396" s="96"/>
      <c r="R396" s="96"/>
      <c r="S396" s="96"/>
      <c r="T396" s="96"/>
      <c r="U396" s="96"/>
      <c r="V396" s="74"/>
      <c r="W396" s="75"/>
    </row>
    <row r="397" spans="4:23" x14ac:dyDescent="0.25">
      <c r="D397" s="24"/>
      <c r="E397" s="1" t="s">
        <v>78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6"/>
    </row>
    <row r="398" spans="4:23" x14ac:dyDescent="0.25">
      <c r="D398" s="24"/>
      <c r="E398" s="1"/>
      <c r="F398" s="10"/>
      <c r="G398" s="1" t="s">
        <v>69</v>
      </c>
      <c r="H398" s="8">
        <v>3</v>
      </c>
      <c r="I398" s="10"/>
      <c r="J398" s="8" t="s">
        <v>51</v>
      </c>
      <c r="K398" s="10"/>
      <c r="L398" s="8" t="s">
        <v>23</v>
      </c>
      <c r="M398" s="10"/>
      <c r="N398" s="8">
        <v>425</v>
      </c>
      <c r="O398" s="8"/>
      <c r="P398" s="19">
        <v>1275</v>
      </c>
      <c r="Q398" s="6" t="s">
        <v>70</v>
      </c>
      <c r="R398" s="11">
        <v>0</v>
      </c>
      <c r="S398" s="10"/>
      <c r="T398" s="10"/>
      <c r="U398" s="11">
        <v>229.5</v>
      </c>
      <c r="V398" s="10"/>
      <c r="W398" s="16"/>
    </row>
    <row r="399" spans="4:23" x14ac:dyDescent="0.25">
      <c r="D399" s="24"/>
      <c r="E399" s="1"/>
      <c r="F399" s="10"/>
      <c r="G399" s="1"/>
      <c r="H399" s="10"/>
      <c r="I399" s="10"/>
      <c r="J399" s="10"/>
      <c r="K399" s="10"/>
      <c r="L399" s="10"/>
      <c r="M399" s="10"/>
      <c r="N399" s="10"/>
      <c r="O399" s="10"/>
      <c r="P399" s="6" t="s">
        <v>72</v>
      </c>
      <c r="Q399" s="6" t="s">
        <v>71</v>
      </c>
      <c r="R399" s="6" t="s">
        <v>74</v>
      </c>
      <c r="S399" s="10"/>
      <c r="T399" s="10"/>
      <c r="U399" s="10"/>
      <c r="V399" s="10"/>
      <c r="W399" s="16"/>
    </row>
    <row r="400" spans="4:23" x14ac:dyDescent="0.25">
      <c r="D400" s="24"/>
      <c r="E400" s="1"/>
      <c r="F400" s="10"/>
      <c r="G400" s="1"/>
      <c r="H400" s="10"/>
      <c r="I400" s="10"/>
      <c r="J400" s="10"/>
      <c r="K400" s="10"/>
      <c r="L400" s="10"/>
      <c r="M400" s="10"/>
      <c r="N400" s="10"/>
      <c r="O400" s="10"/>
      <c r="P400" s="6" t="s">
        <v>73</v>
      </c>
      <c r="Q400" s="20"/>
      <c r="R400" s="6" t="s">
        <v>75</v>
      </c>
      <c r="S400" s="10"/>
      <c r="T400" s="10"/>
      <c r="U400" s="11">
        <v>0</v>
      </c>
      <c r="V400" s="10"/>
      <c r="W400" s="16"/>
    </row>
    <row r="401" spans="4:23" x14ac:dyDescent="0.25">
      <c r="D401" s="24"/>
      <c r="E401" s="1"/>
      <c r="F401" s="10"/>
      <c r="G401" s="1"/>
      <c r="H401" s="10"/>
      <c r="I401" s="10"/>
      <c r="J401" s="10"/>
      <c r="K401" s="10"/>
      <c r="L401" s="10"/>
      <c r="M401" s="10"/>
      <c r="N401" s="10"/>
      <c r="O401" s="10"/>
      <c r="P401" s="20"/>
      <c r="Q401" s="20"/>
      <c r="R401" s="20"/>
      <c r="S401" s="10"/>
      <c r="T401" s="10"/>
      <c r="U401" s="10"/>
      <c r="V401" s="10"/>
      <c r="W401" s="16"/>
    </row>
    <row r="402" spans="4:23" x14ac:dyDescent="0.25">
      <c r="D402" s="24"/>
      <c r="E402" s="1"/>
      <c r="F402" s="10"/>
      <c r="G402" s="1"/>
      <c r="H402" s="10"/>
      <c r="I402" s="10"/>
      <c r="J402" s="10"/>
      <c r="K402" s="10"/>
      <c r="L402" s="10"/>
      <c r="M402" s="10"/>
      <c r="N402" s="10"/>
      <c r="O402" s="10"/>
      <c r="P402" s="20"/>
      <c r="Q402" s="20"/>
      <c r="R402" s="20"/>
      <c r="S402" s="10"/>
      <c r="T402" s="8" t="s">
        <v>167</v>
      </c>
      <c r="U402" s="8"/>
      <c r="V402" s="10"/>
      <c r="W402" s="16"/>
    </row>
    <row r="403" spans="4:23" ht="15.75" thickBot="1" x14ac:dyDescent="0.3">
      <c r="D403" s="13"/>
      <c r="E403" s="29"/>
      <c r="F403" s="12"/>
      <c r="G403" s="29"/>
      <c r="H403" s="12"/>
      <c r="I403" s="12"/>
      <c r="J403" s="12"/>
      <c r="K403" s="12"/>
      <c r="L403" s="12"/>
      <c r="M403" s="12"/>
      <c r="N403" s="12"/>
      <c r="O403" s="12"/>
      <c r="P403" s="21"/>
      <c r="Q403" s="21"/>
      <c r="R403" s="21"/>
      <c r="S403" s="12"/>
      <c r="T403" s="12"/>
      <c r="U403" s="12"/>
      <c r="V403" s="12"/>
      <c r="W403" s="76"/>
    </row>
    <row r="404" spans="4:23" ht="15" customHeight="1" x14ac:dyDescent="0.25">
      <c r="D404" s="95"/>
      <c r="E404" s="8">
        <v>3</v>
      </c>
      <c r="F404" s="74"/>
      <c r="G404" s="73" t="s">
        <v>168</v>
      </c>
      <c r="H404" s="73"/>
      <c r="I404" s="73"/>
      <c r="J404" s="73"/>
      <c r="K404" s="73"/>
      <c r="L404" s="73"/>
      <c r="M404" s="73"/>
      <c r="N404" s="96"/>
      <c r="O404" s="96"/>
      <c r="P404" s="25"/>
      <c r="Q404" s="96"/>
      <c r="R404" s="96"/>
      <c r="S404" s="96"/>
      <c r="T404" s="96"/>
      <c r="U404" s="96"/>
      <c r="V404" s="74"/>
      <c r="W404" s="75"/>
    </row>
    <row r="405" spans="4:23" x14ac:dyDescent="0.25">
      <c r="D405" s="24"/>
      <c r="E405" s="1" t="s">
        <v>78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6"/>
    </row>
    <row r="406" spans="4:23" x14ac:dyDescent="0.25">
      <c r="D406" s="24"/>
      <c r="E406" s="1"/>
      <c r="F406" s="10"/>
      <c r="G406" s="1" t="s">
        <v>69</v>
      </c>
      <c r="H406" s="8">
        <v>2</v>
      </c>
      <c r="I406" s="10"/>
      <c r="J406" s="8" t="s">
        <v>51</v>
      </c>
      <c r="K406" s="10"/>
      <c r="L406" s="8" t="s">
        <v>23</v>
      </c>
      <c r="M406" s="10"/>
      <c r="N406" s="8">
        <v>323</v>
      </c>
      <c r="O406" s="8"/>
      <c r="P406" s="8">
        <v>646</v>
      </c>
      <c r="Q406" s="6" t="s">
        <v>70</v>
      </c>
      <c r="R406" s="11">
        <v>0</v>
      </c>
      <c r="S406" s="10"/>
      <c r="T406" s="10"/>
      <c r="U406" s="11">
        <v>116.28</v>
      </c>
      <c r="V406" s="10"/>
      <c r="W406" s="16"/>
    </row>
    <row r="407" spans="4:23" x14ac:dyDescent="0.25">
      <c r="D407" s="24"/>
      <c r="E407" s="1"/>
      <c r="F407" s="10"/>
      <c r="G407" s="1"/>
      <c r="H407" s="10"/>
      <c r="I407" s="10"/>
      <c r="J407" s="10"/>
      <c r="K407" s="10"/>
      <c r="L407" s="10"/>
      <c r="M407" s="10"/>
      <c r="N407" s="10"/>
      <c r="O407" s="10"/>
      <c r="P407" s="6" t="s">
        <v>72</v>
      </c>
      <c r="Q407" s="6" t="s">
        <v>71</v>
      </c>
      <c r="R407" s="6" t="s">
        <v>74</v>
      </c>
      <c r="S407" s="10"/>
      <c r="T407" s="10"/>
      <c r="U407" s="10"/>
      <c r="V407" s="10"/>
      <c r="W407" s="16"/>
    </row>
    <row r="408" spans="4:23" x14ac:dyDescent="0.25">
      <c r="D408" s="24"/>
      <c r="E408" s="1"/>
      <c r="F408" s="10"/>
      <c r="G408" s="1"/>
      <c r="H408" s="10"/>
      <c r="I408" s="10"/>
      <c r="J408" s="10"/>
      <c r="K408" s="10"/>
      <c r="L408" s="10"/>
      <c r="M408" s="10"/>
      <c r="N408" s="10"/>
      <c r="O408" s="10"/>
      <c r="P408" s="6" t="s">
        <v>73</v>
      </c>
      <c r="Q408" s="20"/>
      <c r="R408" s="6" t="s">
        <v>75</v>
      </c>
      <c r="S408" s="10"/>
      <c r="T408" s="10"/>
      <c r="U408" s="11">
        <v>0</v>
      </c>
      <c r="V408" s="10"/>
      <c r="W408" s="16"/>
    </row>
    <row r="409" spans="4:23" x14ac:dyDescent="0.25">
      <c r="D409" s="24"/>
      <c r="E409" s="1"/>
      <c r="F409" s="10"/>
      <c r="G409" s="1"/>
      <c r="H409" s="10"/>
      <c r="I409" s="10"/>
      <c r="J409" s="10"/>
      <c r="K409" s="10"/>
      <c r="L409" s="10"/>
      <c r="M409" s="10"/>
      <c r="N409" s="10"/>
      <c r="O409" s="10"/>
      <c r="P409" s="20"/>
      <c r="Q409" s="20"/>
      <c r="R409" s="20"/>
      <c r="S409" s="10"/>
      <c r="T409" s="10"/>
      <c r="U409" s="10"/>
      <c r="V409" s="10"/>
      <c r="W409" s="16"/>
    </row>
    <row r="410" spans="4:23" x14ac:dyDescent="0.25">
      <c r="D410" s="24"/>
      <c r="E410" s="1"/>
      <c r="F410" s="10"/>
      <c r="G410" s="1"/>
      <c r="H410" s="10"/>
      <c r="I410" s="10"/>
      <c r="J410" s="10"/>
      <c r="K410" s="10"/>
      <c r="L410" s="10"/>
      <c r="M410" s="10"/>
      <c r="N410" s="10"/>
      <c r="O410" s="10"/>
      <c r="P410" s="20"/>
      <c r="Q410" s="20"/>
      <c r="R410" s="20"/>
      <c r="S410" s="10"/>
      <c r="T410" s="8">
        <v>762.28</v>
      </c>
      <c r="U410" s="8"/>
      <c r="V410" s="10"/>
      <c r="W410" s="16"/>
    </row>
    <row r="411" spans="4:23" ht="15.75" thickBot="1" x14ac:dyDescent="0.3">
      <c r="D411" s="13"/>
      <c r="E411" s="29"/>
      <c r="F411" s="12"/>
      <c r="G411" s="29"/>
      <c r="H411" s="12"/>
      <c r="I411" s="12"/>
      <c r="J411" s="12"/>
      <c r="K411" s="12"/>
      <c r="L411" s="12"/>
      <c r="M411" s="12"/>
      <c r="N411" s="12"/>
      <c r="O411" s="12"/>
      <c r="P411" s="21"/>
      <c r="Q411" s="21"/>
      <c r="R411" s="21"/>
      <c r="S411" s="12"/>
      <c r="T411" s="12"/>
      <c r="U411" s="12"/>
      <c r="V411" s="12"/>
      <c r="W411" s="76"/>
    </row>
    <row r="412" spans="4:23" x14ac:dyDescent="0.25">
      <c r="D412" s="95"/>
      <c r="E412" s="8">
        <v>4</v>
      </c>
      <c r="F412" s="74"/>
      <c r="G412" s="73" t="s">
        <v>169</v>
      </c>
      <c r="H412" s="73"/>
      <c r="I412" s="73"/>
      <c r="J412" s="73"/>
      <c r="K412" s="73"/>
      <c r="L412" s="73"/>
      <c r="M412" s="73"/>
      <c r="N412" s="96"/>
      <c r="O412" s="96"/>
      <c r="P412" s="96"/>
      <c r="Q412" s="96"/>
      <c r="R412" s="96"/>
      <c r="S412" s="96"/>
      <c r="T412" s="96"/>
      <c r="U412" s="96"/>
      <c r="V412" s="74"/>
      <c r="W412" s="75"/>
    </row>
    <row r="413" spans="4:23" x14ac:dyDescent="0.25">
      <c r="D413" s="24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6"/>
    </row>
    <row r="414" spans="4:23" ht="15" customHeight="1" x14ac:dyDescent="0.25">
      <c r="D414" s="24"/>
      <c r="E414" s="10"/>
      <c r="F414" s="10"/>
      <c r="G414" s="1" t="s">
        <v>21</v>
      </c>
      <c r="H414" s="8">
        <v>8</v>
      </c>
      <c r="I414" s="10"/>
      <c r="J414" s="8" t="s">
        <v>51</v>
      </c>
      <c r="K414" s="10"/>
      <c r="L414" s="8" t="s">
        <v>23</v>
      </c>
      <c r="M414" s="10"/>
      <c r="N414" s="8" t="s">
        <v>170</v>
      </c>
      <c r="O414" s="8"/>
      <c r="P414" s="8"/>
      <c r="Q414" s="6" t="s">
        <v>101</v>
      </c>
      <c r="R414" s="11">
        <v>0</v>
      </c>
      <c r="S414" s="10"/>
      <c r="T414" s="10"/>
      <c r="U414" s="11">
        <v>360</v>
      </c>
      <c r="V414" s="10"/>
      <c r="W414" s="16"/>
    </row>
    <row r="415" spans="4:23" x14ac:dyDescent="0.25">
      <c r="D415" s="24"/>
      <c r="E415" s="10"/>
      <c r="F415" s="10"/>
      <c r="G415" s="1"/>
      <c r="H415" s="10"/>
      <c r="I415" s="10"/>
      <c r="J415" s="10"/>
      <c r="K415" s="10"/>
      <c r="L415" s="10"/>
      <c r="M415" s="10"/>
      <c r="N415" s="10"/>
      <c r="O415" s="10"/>
      <c r="P415" s="10"/>
      <c r="Q415" s="6"/>
      <c r="R415" s="6" t="s">
        <v>102</v>
      </c>
      <c r="S415" s="10"/>
      <c r="T415" s="10"/>
      <c r="U415" s="10"/>
      <c r="V415" s="10"/>
      <c r="W415" s="16"/>
    </row>
    <row r="416" spans="4:23" x14ac:dyDescent="0.25">
      <c r="D416" s="24"/>
      <c r="E416" s="10"/>
      <c r="F416" s="10"/>
      <c r="G416" s="1"/>
      <c r="H416" s="10"/>
      <c r="I416" s="10"/>
      <c r="J416" s="10"/>
      <c r="K416" s="10"/>
      <c r="L416" s="10"/>
      <c r="M416" s="10"/>
      <c r="N416" s="10"/>
      <c r="O416" s="10"/>
      <c r="P416" s="10"/>
      <c r="Q416" s="6"/>
      <c r="R416" s="6"/>
      <c r="S416" s="10"/>
      <c r="T416" s="10"/>
      <c r="U416" s="11">
        <v>0</v>
      </c>
      <c r="V416" s="10"/>
      <c r="W416" s="16"/>
    </row>
    <row r="417" spans="4:23" x14ac:dyDescent="0.25">
      <c r="D417" s="24"/>
      <c r="E417" s="10"/>
      <c r="F417" s="10"/>
      <c r="G417" s="1"/>
      <c r="H417" s="10"/>
      <c r="I417" s="10"/>
      <c r="J417" s="10"/>
      <c r="K417" s="10"/>
      <c r="L417" s="10"/>
      <c r="M417" s="10"/>
      <c r="N417" s="10"/>
      <c r="O417" s="10"/>
      <c r="P417" s="10"/>
      <c r="Q417" s="6"/>
      <c r="R417" s="6"/>
      <c r="S417" s="10"/>
      <c r="T417" s="10"/>
      <c r="U417" s="10"/>
      <c r="V417" s="10"/>
      <c r="W417" s="16"/>
    </row>
    <row r="418" spans="4:23" x14ac:dyDescent="0.25">
      <c r="D418" s="24"/>
      <c r="E418" s="10"/>
      <c r="F418" s="10"/>
      <c r="G418" s="1"/>
      <c r="H418" s="10"/>
      <c r="I418" s="10"/>
      <c r="J418" s="10"/>
      <c r="K418" s="10"/>
      <c r="L418" s="10"/>
      <c r="M418" s="10"/>
      <c r="N418" s="10"/>
      <c r="O418" s="10"/>
      <c r="P418" s="10"/>
      <c r="Q418" s="6"/>
      <c r="R418" s="6"/>
      <c r="S418" s="10"/>
      <c r="T418" s="8" t="s">
        <v>171</v>
      </c>
      <c r="U418" s="8"/>
      <c r="V418" s="10"/>
      <c r="W418" s="16"/>
    </row>
    <row r="419" spans="4:23" ht="15.75" thickBot="1" x14ac:dyDescent="0.3">
      <c r="D419" s="13"/>
      <c r="E419" s="12"/>
      <c r="F419" s="12"/>
      <c r="G419" s="29"/>
      <c r="H419" s="12"/>
      <c r="I419" s="12"/>
      <c r="J419" s="12"/>
      <c r="K419" s="12"/>
      <c r="L419" s="12"/>
      <c r="M419" s="12"/>
      <c r="N419" s="12"/>
      <c r="O419" s="12"/>
      <c r="P419" s="12"/>
      <c r="Q419" s="15"/>
      <c r="R419" s="15"/>
      <c r="S419" s="12"/>
      <c r="T419" s="12"/>
      <c r="U419" s="12"/>
      <c r="V419" s="12"/>
      <c r="W419" s="76"/>
    </row>
    <row r="420" spans="4:23" ht="15.75" thickBot="1" x14ac:dyDescent="0.3">
      <c r="D420" s="77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9"/>
    </row>
    <row r="421" spans="4:23" ht="15" customHeight="1" x14ac:dyDescent="0.25">
      <c r="D421" s="51" t="s">
        <v>157</v>
      </c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3"/>
    </row>
    <row r="422" spans="4:23" ht="15" customHeight="1" x14ac:dyDescent="0.25">
      <c r="D422" s="54" t="s">
        <v>1</v>
      </c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6"/>
    </row>
    <row r="423" spans="4:23" ht="15.75" thickBot="1" x14ac:dyDescent="0.3">
      <c r="D423" s="13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76"/>
    </row>
    <row r="424" spans="4:23" x14ac:dyDescent="0.25">
      <c r="D424" s="69" t="s">
        <v>17</v>
      </c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1"/>
    </row>
    <row r="425" spans="4:23" ht="15" customHeight="1" x14ac:dyDescent="0.25">
      <c r="D425" s="2" t="s">
        <v>18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60"/>
    </row>
    <row r="426" spans="4:23" ht="15.75" customHeight="1" thickBot="1" x14ac:dyDescent="0.3">
      <c r="D426" s="3" t="s">
        <v>19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61"/>
    </row>
    <row r="427" spans="4:23" ht="15" customHeight="1" x14ac:dyDescent="0.25">
      <c r="D427" s="72" t="s">
        <v>88</v>
      </c>
      <c r="E427" s="94"/>
      <c r="F427" s="94"/>
      <c r="G427" s="73" t="s">
        <v>172</v>
      </c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4"/>
      <c r="W427" s="75"/>
    </row>
    <row r="428" spans="4:23" x14ac:dyDescent="0.25">
      <c r="D428" s="7"/>
      <c r="E428" s="6"/>
      <c r="F428" s="6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6"/>
    </row>
    <row r="429" spans="4:23" x14ac:dyDescent="0.25">
      <c r="D429" s="7"/>
      <c r="E429" s="6"/>
      <c r="F429" s="6"/>
      <c r="G429" s="1" t="s">
        <v>69</v>
      </c>
      <c r="H429" s="8">
        <v>1</v>
      </c>
      <c r="I429" s="10"/>
      <c r="J429" s="8" t="s">
        <v>51</v>
      </c>
      <c r="K429" s="10"/>
      <c r="L429" s="8" t="s">
        <v>23</v>
      </c>
      <c r="M429" s="10"/>
      <c r="N429" s="26">
        <v>3288</v>
      </c>
      <c r="O429" s="26"/>
      <c r="P429" s="19">
        <v>3288</v>
      </c>
      <c r="Q429" s="6" t="s">
        <v>70</v>
      </c>
      <c r="R429" s="11">
        <v>0</v>
      </c>
      <c r="S429" s="10"/>
      <c r="T429" s="10"/>
      <c r="U429" s="11">
        <v>591.84</v>
      </c>
      <c r="V429" s="10"/>
      <c r="W429" s="16"/>
    </row>
    <row r="430" spans="4:23" x14ac:dyDescent="0.25">
      <c r="D430" s="7"/>
      <c r="E430" s="6"/>
      <c r="F430" s="6"/>
      <c r="G430" s="1"/>
      <c r="H430" s="10"/>
      <c r="I430" s="10"/>
      <c r="J430" s="10"/>
      <c r="K430" s="10"/>
      <c r="L430" s="10"/>
      <c r="M430" s="10"/>
      <c r="N430" s="10"/>
      <c r="O430" s="10"/>
      <c r="P430" s="6" t="s">
        <v>72</v>
      </c>
      <c r="Q430" s="6" t="s">
        <v>71</v>
      </c>
      <c r="R430" s="6" t="s">
        <v>74</v>
      </c>
      <c r="S430" s="10"/>
      <c r="T430" s="10"/>
      <c r="U430" s="10"/>
      <c r="V430" s="10"/>
      <c r="W430" s="16"/>
    </row>
    <row r="431" spans="4:23" x14ac:dyDescent="0.25">
      <c r="D431" s="7"/>
      <c r="E431" s="6"/>
      <c r="F431" s="6"/>
      <c r="G431" s="1"/>
      <c r="H431" s="10"/>
      <c r="I431" s="10"/>
      <c r="J431" s="10"/>
      <c r="K431" s="10"/>
      <c r="L431" s="10"/>
      <c r="M431" s="10"/>
      <c r="N431" s="10"/>
      <c r="O431" s="10"/>
      <c r="P431" s="6" t="s">
        <v>73</v>
      </c>
      <c r="Q431" s="20"/>
      <c r="R431" s="6" t="s">
        <v>75</v>
      </c>
      <c r="S431" s="10"/>
      <c r="T431" s="10"/>
      <c r="U431" s="11">
        <v>0</v>
      </c>
      <c r="V431" s="10"/>
      <c r="W431" s="16"/>
    </row>
    <row r="432" spans="4:23" x14ac:dyDescent="0.25">
      <c r="D432" s="7"/>
      <c r="E432" s="6"/>
      <c r="F432" s="6"/>
      <c r="G432" s="1"/>
      <c r="H432" s="10"/>
      <c r="I432" s="10"/>
      <c r="J432" s="10"/>
      <c r="K432" s="10"/>
      <c r="L432" s="10"/>
      <c r="M432" s="10"/>
      <c r="N432" s="10"/>
      <c r="O432" s="10"/>
      <c r="P432" s="20"/>
      <c r="Q432" s="20"/>
      <c r="R432" s="20"/>
      <c r="S432" s="10"/>
      <c r="T432" s="10"/>
      <c r="U432" s="10"/>
      <c r="V432" s="10"/>
      <c r="W432" s="16"/>
    </row>
    <row r="433" spans="4:23" x14ac:dyDescent="0.25">
      <c r="D433" s="7"/>
      <c r="E433" s="6"/>
      <c r="F433" s="6"/>
      <c r="G433" s="1"/>
      <c r="H433" s="10"/>
      <c r="I433" s="10"/>
      <c r="J433" s="10"/>
      <c r="K433" s="10"/>
      <c r="L433" s="10"/>
      <c r="M433" s="10"/>
      <c r="N433" s="10"/>
      <c r="O433" s="10"/>
      <c r="P433" s="20"/>
      <c r="Q433" s="20"/>
      <c r="R433" s="20"/>
      <c r="S433" s="10"/>
      <c r="T433" s="8" t="s">
        <v>173</v>
      </c>
      <c r="U433" s="8"/>
      <c r="V433" s="10"/>
      <c r="W433" s="16"/>
    </row>
    <row r="434" spans="4:23" ht="15.75" thickBot="1" x14ac:dyDescent="0.3">
      <c r="D434" s="14"/>
      <c r="E434" s="15"/>
      <c r="F434" s="15"/>
      <c r="G434" s="29"/>
      <c r="H434" s="12"/>
      <c r="I434" s="12"/>
      <c r="J434" s="12"/>
      <c r="K434" s="12"/>
      <c r="L434" s="12"/>
      <c r="M434" s="12"/>
      <c r="N434" s="12"/>
      <c r="O434" s="12"/>
      <c r="P434" s="21"/>
      <c r="Q434" s="21"/>
      <c r="R434" s="21"/>
      <c r="S434" s="12"/>
      <c r="T434" s="12"/>
      <c r="U434" s="12"/>
      <c r="V434" s="12"/>
      <c r="W434" s="76"/>
    </row>
    <row r="435" spans="4:23" x14ac:dyDescent="0.25">
      <c r="D435" s="95"/>
      <c r="E435" s="8">
        <v>6</v>
      </c>
      <c r="F435" s="74"/>
      <c r="G435" s="73" t="s">
        <v>174</v>
      </c>
      <c r="H435" s="73"/>
      <c r="I435" s="73"/>
      <c r="J435" s="73"/>
      <c r="K435" s="73"/>
      <c r="L435" s="73"/>
      <c r="M435" s="73"/>
      <c r="N435" s="96"/>
      <c r="O435" s="96"/>
      <c r="P435" s="25"/>
      <c r="Q435" s="96"/>
      <c r="R435" s="96"/>
      <c r="S435" s="96"/>
      <c r="T435" s="96"/>
      <c r="U435" s="96"/>
      <c r="V435" s="74"/>
      <c r="W435" s="75"/>
    </row>
    <row r="436" spans="4:23" x14ac:dyDescent="0.25">
      <c r="D436" s="24"/>
      <c r="E436" s="1" t="s">
        <v>78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6"/>
    </row>
    <row r="437" spans="4:23" x14ac:dyDescent="0.25">
      <c r="D437" s="24"/>
      <c r="E437" s="1"/>
      <c r="F437" s="10"/>
      <c r="G437" s="1" t="s">
        <v>69</v>
      </c>
      <c r="H437" s="8">
        <v>3</v>
      </c>
      <c r="I437" s="10"/>
      <c r="J437" s="8" t="s">
        <v>51</v>
      </c>
      <c r="K437" s="10"/>
      <c r="L437" s="8" t="s">
        <v>23</v>
      </c>
      <c r="M437" s="10"/>
      <c r="N437" s="8">
        <v>313</v>
      </c>
      <c r="O437" s="8"/>
      <c r="P437" s="8">
        <v>939</v>
      </c>
      <c r="Q437" s="6" t="s">
        <v>70</v>
      </c>
      <c r="R437" s="11">
        <v>0</v>
      </c>
      <c r="S437" s="10"/>
      <c r="T437" s="10"/>
      <c r="U437" s="11">
        <v>169.02</v>
      </c>
      <c r="V437" s="10"/>
      <c r="W437" s="16"/>
    </row>
    <row r="438" spans="4:23" x14ac:dyDescent="0.25">
      <c r="D438" s="24"/>
      <c r="E438" s="1"/>
      <c r="F438" s="10"/>
      <c r="G438" s="1"/>
      <c r="H438" s="10"/>
      <c r="I438" s="10"/>
      <c r="J438" s="10"/>
      <c r="K438" s="10"/>
      <c r="L438" s="10"/>
      <c r="M438" s="10"/>
      <c r="N438" s="10"/>
      <c r="O438" s="10"/>
      <c r="P438" s="6" t="s">
        <v>72</v>
      </c>
      <c r="Q438" s="6" t="s">
        <v>71</v>
      </c>
      <c r="R438" s="6" t="s">
        <v>74</v>
      </c>
      <c r="S438" s="10"/>
      <c r="T438" s="10"/>
      <c r="U438" s="10"/>
      <c r="V438" s="10"/>
      <c r="W438" s="16"/>
    </row>
    <row r="439" spans="4:23" x14ac:dyDescent="0.25">
      <c r="D439" s="24"/>
      <c r="E439" s="1"/>
      <c r="F439" s="10"/>
      <c r="G439" s="1"/>
      <c r="H439" s="10"/>
      <c r="I439" s="10"/>
      <c r="J439" s="10"/>
      <c r="K439" s="10"/>
      <c r="L439" s="10"/>
      <c r="M439" s="10"/>
      <c r="N439" s="10"/>
      <c r="O439" s="10"/>
      <c r="P439" s="6" t="s">
        <v>73</v>
      </c>
      <c r="Q439" s="20"/>
      <c r="R439" s="6" t="s">
        <v>75</v>
      </c>
      <c r="S439" s="10"/>
      <c r="T439" s="10"/>
      <c r="U439" s="11">
        <v>0</v>
      </c>
      <c r="V439" s="10"/>
      <c r="W439" s="16"/>
    </row>
    <row r="440" spans="4:23" x14ac:dyDescent="0.25">
      <c r="D440" s="24"/>
      <c r="E440" s="1"/>
      <c r="F440" s="10"/>
      <c r="G440" s="1"/>
      <c r="H440" s="10"/>
      <c r="I440" s="10"/>
      <c r="J440" s="10"/>
      <c r="K440" s="10"/>
      <c r="L440" s="10"/>
      <c r="M440" s="10"/>
      <c r="N440" s="10"/>
      <c r="O440" s="10"/>
      <c r="P440" s="20"/>
      <c r="Q440" s="20"/>
      <c r="R440" s="20"/>
      <c r="S440" s="10"/>
      <c r="T440" s="10"/>
      <c r="U440" s="10"/>
      <c r="V440" s="10"/>
      <c r="W440" s="16"/>
    </row>
    <row r="441" spans="4:23" x14ac:dyDescent="0.25">
      <c r="D441" s="24"/>
      <c r="E441" s="1"/>
      <c r="F441" s="10"/>
      <c r="G441" s="1"/>
      <c r="H441" s="10"/>
      <c r="I441" s="10"/>
      <c r="J441" s="10"/>
      <c r="K441" s="10"/>
      <c r="L441" s="10"/>
      <c r="M441" s="10"/>
      <c r="N441" s="10"/>
      <c r="O441" s="10"/>
      <c r="P441" s="20"/>
      <c r="Q441" s="20"/>
      <c r="R441" s="20"/>
      <c r="S441" s="10"/>
      <c r="T441" s="8" t="s">
        <v>175</v>
      </c>
      <c r="U441" s="8"/>
      <c r="V441" s="10"/>
      <c r="W441" s="16"/>
    </row>
    <row r="442" spans="4:23" ht="15.75" thickBot="1" x14ac:dyDescent="0.3">
      <c r="D442" s="13"/>
      <c r="E442" s="29"/>
      <c r="F442" s="12"/>
      <c r="G442" s="29"/>
      <c r="H442" s="12"/>
      <c r="I442" s="12"/>
      <c r="J442" s="12"/>
      <c r="K442" s="12"/>
      <c r="L442" s="12"/>
      <c r="M442" s="12"/>
      <c r="N442" s="12"/>
      <c r="O442" s="12"/>
      <c r="P442" s="21"/>
      <c r="Q442" s="21"/>
      <c r="R442" s="21"/>
      <c r="S442" s="12"/>
      <c r="T442" s="12"/>
      <c r="U442" s="12"/>
      <c r="V442" s="12"/>
      <c r="W442" s="76"/>
    </row>
    <row r="443" spans="4:23" x14ac:dyDescent="0.25">
      <c r="D443" s="95"/>
      <c r="E443" s="8">
        <v>7</v>
      </c>
      <c r="F443" s="74"/>
      <c r="G443" s="73" t="s">
        <v>176</v>
      </c>
      <c r="H443" s="73"/>
      <c r="I443" s="73"/>
      <c r="J443" s="73"/>
      <c r="K443" s="73"/>
      <c r="L443" s="73"/>
      <c r="M443" s="73"/>
      <c r="N443" s="96"/>
      <c r="O443" s="96"/>
      <c r="P443" s="25"/>
      <c r="Q443" s="96"/>
      <c r="R443" s="96"/>
      <c r="S443" s="96"/>
      <c r="T443" s="96"/>
      <c r="U443" s="96"/>
      <c r="V443" s="74"/>
      <c r="W443" s="75"/>
    </row>
    <row r="444" spans="4:23" x14ac:dyDescent="0.25">
      <c r="D444" s="24"/>
      <c r="E444" s="1" t="s">
        <v>78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6"/>
    </row>
    <row r="445" spans="4:23" x14ac:dyDescent="0.25">
      <c r="D445" s="24"/>
      <c r="E445" s="1"/>
      <c r="F445" s="10"/>
      <c r="G445" s="1" t="s">
        <v>69</v>
      </c>
      <c r="H445" s="8">
        <v>3</v>
      </c>
      <c r="I445" s="10"/>
      <c r="J445" s="8" t="s">
        <v>51</v>
      </c>
      <c r="K445" s="10"/>
      <c r="L445" s="8" t="s">
        <v>23</v>
      </c>
      <c r="M445" s="10"/>
      <c r="N445" s="8">
        <v>313</v>
      </c>
      <c r="O445" s="8"/>
      <c r="P445" s="8">
        <v>939</v>
      </c>
      <c r="Q445" s="6" t="s">
        <v>70</v>
      </c>
      <c r="R445" s="11">
        <v>0</v>
      </c>
      <c r="S445" s="10"/>
      <c r="T445" s="10"/>
      <c r="U445" s="11">
        <v>169.02</v>
      </c>
      <c r="V445" s="10"/>
      <c r="W445" s="16"/>
    </row>
    <row r="446" spans="4:23" x14ac:dyDescent="0.25">
      <c r="D446" s="24"/>
      <c r="E446" s="1"/>
      <c r="F446" s="10"/>
      <c r="G446" s="1"/>
      <c r="H446" s="10"/>
      <c r="I446" s="10"/>
      <c r="J446" s="10"/>
      <c r="K446" s="10"/>
      <c r="L446" s="10"/>
      <c r="M446" s="10"/>
      <c r="N446" s="10"/>
      <c r="O446" s="10"/>
      <c r="P446" s="6" t="s">
        <v>72</v>
      </c>
      <c r="Q446" s="6" t="s">
        <v>71</v>
      </c>
      <c r="R446" s="6" t="s">
        <v>74</v>
      </c>
      <c r="S446" s="10"/>
      <c r="T446" s="10"/>
      <c r="U446" s="10"/>
      <c r="V446" s="10"/>
      <c r="W446" s="16"/>
    </row>
    <row r="447" spans="4:23" x14ac:dyDescent="0.25">
      <c r="D447" s="24"/>
      <c r="E447" s="1"/>
      <c r="F447" s="10"/>
      <c r="G447" s="1"/>
      <c r="H447" s="10"/>
      <c r="I447" s="10"/>
      <c r="J447" s="10"/>
      <c r="K447" s="10"/>
      <c r="L447" s="10"/>
      <c r="M447" s="10"/>
      <c r="N447" s="10"/>
      <c r="O447" s="10"/>
      <c r="P447" s="6" t="s">
        <v>73</v>
      </c>
      <c r="Q447" s="20"/>
      <c r="R447" s="6" t="s">
        <v>75</v>
      </c>
      <c r="S447" s="10"/>
      <c r="T447" s="10"/>
      <c r="U447" s="11">
        <v>0</v>
      </c>
      <c r="V447" s="10"/>
      <c r="W447" s="16"/>
    </row>
    <row r="448" spans="4:23" x14ac:dyDescent="0.25">
      <c r="D448" s="24"/>
      <c r="E448" s="1"/>
      <c r="F448" s="10"/>
      <c r="G448" s="1"/>
      <c r="H448" s="10"/>
      <c r="I448" s="10"/>
      <c r="J448" s="10"/>
      <c r="K448" s="10"/>
      <c r="L448" s="10"/>
      <c r="M448" s="10"/>
      <c r="N448" s="10"/>
      <c r="O448" s="10"/>
      <c r="P448" s="20"/>
      <c r="Q448" s="20"/>
      <c r="R448" s="20"/>
      <c r="S448" s="10"/>
      <c r="T448" s="10"/>
      <c r="U448" s="10"/>
      <c r="V448" s="10"/>
      <c r="W448" s="16"/>
    </row>
    <row r="449" spans="4:23" x14ac:dyDescent="0.25">
      <c r="D449" s="24"/>
      <c r="E449" s="1"/>
      <c r="F449" s="10"/>
      <c r="G449" s="1"/>
      <c r="H449" s="10"/>
      <c r="I449" s="10"/>
      <c r="J449" s="10"/>
      <c r="K449" s="10"/>
      <c r="L449" s="10"/>
      <c r="M449" s="10"/>
      <c r="N449" s="10"/>
      <c r="O449" s="10"/>
      <c r="P449" s="20"/>
      <c r="Q449" s="20"/>
      <c r="R449" s="20"/>
      <c r="S449" s="10"/>
      <c r="T449" s="8" t="s">
        <v>175</v>
      </c>
      <c r="U449" s="8"/>
      <c r="V449" s="10"/>
      <c r="W449" s="16"/>
    </row>
    <row r="450" spans="4:23" ht="15.75" thickBot="1" x14ac:dyDescent="0.3">
      <c r="D450" s="13"/>
      <c r="E450" s="29"/>
      <c r="F450" s="12"/>
      <c r="G450" s="29"/>
      <c r="H450" s="12"/>
      <c r="I450" s="12"/>
      <c r="J450" s="12"/>
      <c r="K450" s="12"/>
      <c r="L450" s="12"/>
      <c r="M450" s="12"/>
      <c r="N450" s="12"/>
      <c r="O450" s="12"/>
      <c r="P450" s="21"/>
      <c r="Q450" s="21"/>
      <c r="R450" s="21"/>
      <c r="S450" s="12"/>
      <c r="T450" s="12"/>
      <c r="U450" s="12"/>
      <c r="V450" s="12"/>
      <c r="W450" s="76"/>
    </row>
    <row r="451" spans="4:23" ht="15" customHeight="1" x14ac:dyDescent="0.25">
      <c r="D451" s="95"/>
      <c r="E451" s="8">
        <v>8</v>
      </c>
      <c r="F451" s="74"/>
      <c r="G451" s="73" t="s">
        <v>177</v>
      </c>
      <c r="H451" s="73"/>
      <c r="I451" s="73"/>
      <c r="J451" s="73"/>
      <c r="K451" s="73"/>
      <c r="L451" s="73"/>
      <c r="M451" s="73"/>
      <c r="N451" s="96"/>
      <c r="O451" s="96"/>
      <c r="P451" s="25"/>
      <c r="Q451" s="96"/>
      <c r="R451" s="96"/>
      <c r="S451" s="96"/>
      <c r="T451" s="96"/>
      <c r="U451" s="96"/>
      <c r="V451" s="74"/>
      <c r="W451" s="75"/>
    </row>
    <row r="452" spans="4:23" x14ac:dyDescent="0.25">
      <c r="D452" s="24"/>
      <c r="E452" s="1" t="s">
        <v>78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6"/>
    </row>
    <row r="453" spans="4:23" x14ac:dyDescent="0.25">
      <c r="D453" s="24"/>
      <c r="E453" s="1"/>
      <c r="F453" s="10"/>
      <c r="G453" s="1" t="s">
        <v>69</v>
      </c>
      <c r="H453" s="8">
        <v>18</v>
      </c>
      <c r="I453" s="10"/>
      <c r="J453" s="8" t="s">
        <v>51</v>
      </c>
      <c r="K453" s="10"/>
      <c r="L453" s="8" t="s">
        <v>23</v>
      </c>
      <c r="M453" s="10"/>
      <c r="N453" s="8">
        <v>470</v>
      </c>
      <c r="O453" s="8"/>
      <c r="P453" s="19">
        <v>8460</v>
      </c>
      <c r="Q453" s="6" t="s">
        <v>70</v>
      </c>
      <c r="R453" s="11">
        <v>0</v>
      </c>
      <c r="S453" s="10"/>
      <c r="T453" s="10"/>
      <c r="U453" s="17">
        <v>1522.8</v>
      </c>
      <c r="V453" s="10"/>
      <c r="W453" s="16"/>
    </row>
    <row r="454" spans="4:23" x14ac:dyDescent="0.25">
      <c r="D454" s="24"/>
      <c r="E454" s="1"/>
      <c r="F454" s="10"/>
      <c r="G454" s="1"/>
      <c r="H454" s="10"/>
      <c r="I454" s="10"/>
      <c r="J454" s="10"/>
      <c r="K454" s="10"/>
      <c r="L454" s="10"/>
      <c r="M454" s="10"/>
      <c r="N454" s="10"/>
      <c r="O454" s="10"/>
      <c r="P454" s="6" t="s">
        <v>72</v>
      </c>
      <c r="Q454" s="6" t="s">
        <v>71</v>
      </c>
      <c r="R454" s="6" t="s">
        <v>74</v>
      </c>
      <c r="S454" s="10"/>
      <c r="T454" s="10"/>
      <c r="U454" s="10"/>
      <c r="V454" s="10"/>
      <c r="W454" s="16"/>
    </row>
    <row r="455" spans="4:23" x14ac:dyDescent="0.25">
      <c r="D455" s="24"/>
      <c r="E455" s="1"/>
      <c r="F455" s="10"/>
      <c r="G455" s="1"/>
      <c r="H455" s="10"/>
      <c r="I455" s="10"/>
      <c r="J455" s="10"/>
      <c r="K455" s="10"/>
      <c r="L455" s="10"/>
      <c r="M455" s="10"/>
      <c r="N455" s="10"/>
      <c r="O455" s="10"/>
      <c r="P455" s="6" t="s">
        <v>73</v>
      </c>
      <c r="Q455" s="20"/>
      <c r="R455" s="6" t="s">
        <v>75</v>
      </c>
      <c r="S455" s="10"/>
      <c r="T455" s="10"/>
      <c r="U455" s="11">
        <v>0</v>
      </c>
      <c r="V455" s="10"/>
      <c r="W455" s="16"/>
    </row>
    <row r="456" spans="4:23" x14ac:dyDescent="0.25">
      <c r="D456" s="24"/>
      <c r="E456" s="1"/>
      <c r="F456" s="10"/>
      <c r="G456" s="1"/>
      <c r="H456" s="10"/>
      <c r="I456" s="10"/>
      <c r="J456" s="10"/>
      <c r="K456" s="10"/>
      <c r="L456" s="10"/>
      <c r="M456" s="10"/>
      <c r="N456" s="10"/>
      <c r="O456" s="10"/>
      <c r="P456" s="20"/>
      <c r="Q456" s="20"/>
      <c r="R456" s="20"/>
      <c r="S456" s="10"/>
      <c r="T456" s="10"/>
      <c r="U456" s="10"/>
      <c r="V456" s="10"/>
      <c r="W456" s="16"/>
    </row>
    <row r="457" spans="4:23" x14ac:dyDescent="0.25">
      <c r="D457" s="24"/>
      <c r="E457" s="1"/>
      <c r="F457" s="10"/>
      <c r="G457" s="1"/>
      <c r="H457" s="10"/>
      <c r="I457" s="10"/>
      <c r="J457" s="10"/>
      <c r="K457" s="10"/>
      <c r="L457" s="10"/>
      <c r="M457" s="10"/>
      <c r="N457" s="10"/>
      <c r="O457" s="10"/>
      <c r="P457" s="20"/>
      <c r="Q457" s="20"/>
      <c r="R457" s="20"/>
      <c r="S457" s="10"/>
      <c r="T457" s="8" t="s">
        <v>178</v>
      </c>
      <c r="U457" s="8"/>
      <c r="V457" s="10"/>
      <c r="W457" s="16"/>
    </row>
    <row r="458" spans="4:23" ht="15.75" thickBot="1" x14ac:dyDescent="0.3">
      <c r="D458" s="13"/>
      <c r="E458" s="29"/>
      <c r="F458" s="12"/>
      <c r="G458" s="29"/>
      <c r="H458" s="12"/>
      <c r="I458" s="12"/>
      <c r="J458" s="12"/>
      <c r="K458" s="12"/>
      <c r="L458" s="12"/>
      <c r="M458" s="12"/>
      <c r="N458" s="12"/>
      <c r="O458" s="12"/>
      <c r="P458" s="21"/>
      <c r="Q458" s="21"/>
      <c r="R458" s="21"/>
      <c r="S458" s="12"/>
      <c r="T458" s="12"/>
      <c r="U458" s="12"/>
      <c r="V458" s="12"/>
      <c r="W458" s="76"/>
    </row>
    <row r="459" spans="4:23" ht="15" customHeight="1" x14ac:dyDescent="0.25">
      <c r="D459" s="95"/>
      <c r="E459" s="8">
        <v>9</v>
      </c>
      <c r="F459" s="74"/>
      <c r="G459" s="73" t="s">
        <v>179</v>
      </c>
      <c r="H459" s="73"/>
      <c r="I459" s="73"/>
      <c r="J459" s="73"/>
      <c r="K459" s="73"/>
      <c r="L459" s="73"/>
      <c r="M459" s="73"/>
      <c r="N459" s="96"/>
      <c r="O459" s="96"/>
      <c r="P459" s="25"/>
      <c r="Q459" s="96"/>
      <c r="R459" s="96"/>
      <c r="S459" s="96"/>
      <c r="T459" s="96"/>
      <c r="U459" s="96"/>
      <c r="V459" s="74"/>
      <c r="W459" s="75"/>
    </row>
    <row r="460" spans="4:23" x14ac:dyDescent="0.25">
      <c r="D460" s="24"/>
      <c r="E460" s="1" t="s">
        <v>78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6"/>
    </row>
    <row r="461" spans="4:23" x14ac:dyDescent="0.25">
      <c r="D461" s="24"/>
      <c r="E461" s="1"/>
      <c r="F461" s="10"/>
      <c r="G461" s="1" t="s">
        <v>69</v>
      </c>
      <c r="H461" s="8">
        <v>1</v>
      </c>
      <c r="I461" s="10"/>
      <c r="J461" s="8" t="s">
        <v>51</v>
      </c>
      <c r="K461" s="10"/>
      <c r="L461" s="8" t="s">
        <v>23</v>
      </c>
      <c r="M461" s="10"/>
      <c r="N461" s="8">
        <v>750</v>
      </c>
      <c r="O461" s="8"/>
      <c r="P461" s="8">
        <v>750</v>
      </c>
      <c r="Q461" s="6" t="s">
        <v>70</v>
      </c>
      <c r="R461" s="11">
        <v>0</v>
      </c>
      <c r="S461" s="10"/>
      <c r="T461" s="10"/>
      <c r="U461" s="11">
        <v>135</v>
      </c>
      <c r="V461" s="10"/>
      <c r="W461" s="16"/>
    </row>
    <row r="462" spans="4:23" x14ac:dyDescent="0.25">
      <c r="D462" s="24"/>
      <c r="E462" s="1"/>
      <c r="F462" s="10"/>
      <c r="G462" s="1"/>
      <c r="H462" s="10"/>
      <c r="I462" s="10"/>
      <c r="J462" s="10"/>
      <c r="K462" s="10"/>
      <c r="L462" s="10"/>
      <c r="M462" s="10"/>
      <c r="N462" s="10"/>
      <c r="O462" s="10"/>
      <c r="P462" s="6" t="s">
        <v>72</v>
      </c>
      <c r="Q462" s="6" t="s">
        <v>71</v>
      </c>
      <c r="R462" s="6" t="s">
        <v>74</v>
      </c>
      <c r="S462" s="10"/>
      <c r="T462" s="10"/>
      <c r="U462" s="10"/>
      <c r="V462" s="10"/>
      <c r="W462" s="16"/>
    </row>
    <row r="463" spans="4:23" x14ac:dyDescent="0.25">
      <c r="D463" s="24"/>
      <c r="E463" s="1"/>
      <c r="F463" s="10"/>
      <c r="G463" s="1"/>
      <c r="H463" s="10"/>
      <c r="I463" s="10"/>
      <c r="J463" s="10"/>
      <c r="K463" s="10"/>
      <c r="L463" s="10"/>
      <c r="M463" s="10"/>
      <c r="N463" s="10"/>
      <c r="O463" s="10"/>
      <c r="P463" s="6" t="s">
        <v>73</v>
      </c>
      <c r="Q463" s="20"/>
      <c r="R463" s="6" t="s">
        <v>75</v>
      </c>
      <c r="S463" s="10"/>
      <c r="T463" s="10"/>
      <c r="U463" s="11">
        <v>0</v>
      </c>
      <c r="V463" s="10"/>
      <c r="W463" s="16"/>
    </row>
    <row r="464" spans="4:23" x14ac:dyDescent="0.25">
      <c r="D464" s="24"/>
      <c r="E464" s="1"/>
      <c r="F464" s="10"/>
      <c r="G464" s="1"/>
      <c r="H464" s="10"/>
      <c r="I464" s="10"/>
      <c r="J464" s="10"/>
      <c r="K464" s="10"/>
      <c r="L464" s="10"/>
      <c r="M464" s="10"/>
      <c r="N464" s="10"/>
      <c r="O464" s="10"/>
      <c r="P464" s="20"/>
      <c r="Q464" s="20"/>
      <c r="R464" s="20"/>
      <c r="S464" s="10"/>
      <c r="T464" s="10"/>
      <c r="U464" s="10"/>
      <c r="V464" s="10"/>
      <c r="W464" s="16"/>
    </row>
    <row r="465" spans="4:23" x14ac:dyDescent="0.25">
      <c r="D465" s="24"/>
      <c r="E465" s="1"/>
      <c r="F465" s="10"/>
      <c r="G465" s="1"/>
      <c r="H465" s="10"/>
      <c r="I465" s="10"/>
      <c r="J465" s="10"/>
      <c r="K465" s="10"/>
      <c r="L465" s="10"/>
      <c r="M465" s="10"/>
      <c r="N465" s="10"/>
      <c r="O465" s="10"/>
      <c r="P465" s="20"/>
      <c r="Q465" s="20"/>
      <c r="R465" s="20"/>
      <c r="S465" s="10"/>
      <c r="T465" s="8">
        <v>885</v>
      </c>
      <c r="U465" s="8"/>
      <c r="V465" s="10"/>
      <c r="W465" s="16"/>
    </row>
    <row r="466" spans="4:23" ht="15.75" thickBot="1" x14ac:dyDescent="0.3">
      <c r="D466" s="13"/>
      <c r="E466" s="29"/>
      <c r="F466" s="12"/>
      <c r="G466" s="29"/>
      <c r="H466" s="12"/>
      <c r="I466" s="12"/>
      <c r="J466" s="12"/>
      <c r="K466" s="12"/>
      <c r="L466" s="12"/>
      <c r="M466" s="12"/>
      <c r="N466" s="12"/>
      <c r="O466" s="12"/>
      <c r="P466" s="21"/>
      <c r="Q466" s="21"/>
      <c r="R466" s="21"/>
      <c r="S466" s="12"/>
      <c r="T466" s="12"/>
      <c r="U466" s="12"/>
      <c r="V466" s="12"/>
      <c r="W466" s="76"/>
    </row>
    <row r="467" spans="4:23" ht="15" customHeight="1" x14ac:dyDescent="0.25">
      <c r="D467" s="95"/>
      <c r="E467" s="30">
        <v>10</v>
      </c>
      <c r="F467" s="74"/>
      <c r="G467" s="73" t="s">
        <v>180</v>
      </c>
      <c r="H467" s="73"/>
      <c r="I467" s="73"/>
      <c r="J467" s="73"/>
      <c r="K467" s="73"/>
      <c r="L467" s="73"/>
      <c r="M467" s="73"/>
      <c r="N467" s="96"/>
      <c r="O467" s="96"/>
      <c r="P467" s="25"/>
      <c r="Q467" s="96"/>
      <c r="R467" s="96"/>
      <c r="S467" s="96"/>
      <c r="T467" s="96"/>
      <c r="U467" s="96"/>
      <c r="V467" s="74"/>
      <c r="W467" s="75"/>
    </row>
    <row r="468" spans="4:23" x14ac:dyDescent="0.25">
      <c r="D468" s="24"/>
      <c r="E468" s="1" t="s">
        <v>78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6"/>
    </row>
    <row r="469" spans="4:23" x14ac:dyDescent="0.25">
      <c r="D469" s="24"/>
      <c r="E469" s="1"/>
      <c r="F469" s="10"/>
      <c r="G469" s="1" t="s">
        <v>69</v>
      </c>
      <c r="H469" s="8">
        <v>1</v>
      </c>
      <c r="I469" s="10"/>
      <c r="J469" s="8" t="s">
        <v>51</v>
      </c>
      <c r="K469" s="10"/>
      <c r="L469" s="8" t="s">
        <v>23</v>
      </c>
      <c r="M469" s="10"/>
      <c r="N469" s="26">
        <v>3775</v>
      </c>
      <c r="O469" s="26"/>
      <c r="P469" s="19">
        <v>3775</v>
      </c>
      <c r="Q469" s="6" t="s">
        <v>70</v>
      </c>
      <c r="R469" s="11">
        <v>0</v>
      </c>
      <c r="S469" s="10"/>
      <c r="T469" s="10"/>
      <c r="U469" s="11">
        <v>679.5</v>
      </c>
      <c r="V469" s="10"/>
      <c r="W469" s="16"/>
    </row>
    <row r="470" spans="4:23" x14ac:dyDescent="0.25">
      <c r="D470" s="24"/>
      <c r="E470" s="1"/>
      <c r="F470" s="10"/>
      <c r="G470" s="1"/>
      <c r="H470" s="10"/>
      <c r="I470" s="10"/>
      <c r="J470" s="10"/>
      <c r="K470" s="10"/>
      <c r="L470" s="10"/>
      <c r="M470" s="10"/>
      <c r="N470" s="10"/>
      <c r="O470" s="10"/>
      <c r="P470" s="6" t="s">
        <v>72</v>
      </c>
      <c r="Q470" s="6" t="s">
        <v>71</v>
      </c>
      <c r="R470" s="6" t="s">
        <v>74</v>
      </c>
      <c r="S470" s="10"/>
      <c r="T470" s="10"/>
      <c r="U470" s="10"/>
      <c r="V470" s="10"/>
      <c r="W470" s="16"/>
    </row>
    <row r="471" spans="4:23" x14ac:dyDescent="0.25">
      <c r="D471" s="24"/>
      <c r="E471" s="1"/>
      <c r="F471" s="10"/>
      <c r="G471" s="1"/>
      <c r="H471" s="10"/>
      <c r="I471" s="10"/>
      <c r="J471" s="10"/>
      <c r="K471" s="10"/>
      <c r="L471" s="10"/>
      <c r="M471" s="10"/>
      <c r="N471" s="10"/>
      <c r="O471" s="10"/>
      <c r="P471" s="6" t="s">
        <v>73</v>
      </c>
      <c r="Q471" s="20"/>
      <c r="R471" s="6" t="s">
        <v>75</v>
      </c>
      <c r="S471" s="10"/>
      <c r="T471" s="10"/>
      <c r="U471" s="11">
        <v>0</v>
      </c>
      <c r="V471" s="10"/>
      <c r="W471" s="16"/>
    </row>
    <row r="472" spans="4:23" x14ac:dyDescent="0.25">
      <c r="D472" s="24"/>
      <c r="E472" s="1"/>
      <c r="F472" s="10"/>
      <c r="G472" s="1"/>
      <c r="H472" s="10"/>
      <c r="I472" s="10"/>
      <c r="J472" s="10"/>
      <c r="K472" s="10"/>
      <c r="L472" s="10"/>
      <c r="M472" s="10"/>
      <c r="N472" s="10"/>
      <c r="O472" s="10"/>
      <c r="P472" s="20"/>
      <c r="Q472" s="20"/>
      <c r="R472" s="20"/>
      <c r="S472" s="10"/>
      <c r="T472" s="10"/>
      <c r="U472" s="10"/>
      <c r="V472" s="10"/>
      <c r="W472" s="16"/>
    </row>
    <row r="473" spans="4:23" x14ac:dyDescent="0.25">
      <c r="D473" s="24"/>
      <c r="E473" s="1"/>
      <c r="F473" s="10"/>
      <c r="G473" s="1"/>
      <c r="H473" s="10"/>
      <c r="I473" s="10"/>
      <c r="J473" s="10"/>
      <c r="K473" s="10"/>
      <c r="L473" s="10"/>
      <c r="M473" s="10"/>
      <c r="N473" s="10"/>
      <c r="O473" s="10"/>
      <c r="P473" s="20"/>
      <c r="Q473" s="20"/>
      <c r="R473" s="20"/>
      <c r="S473" s="10"/>
      <c r="T473" s="8" t="s">
        <v>181</v>
      </c>
      <c r="U473" s="8"/>
      <c r="V473" s="10"/>
      <c r="W473" s="16"/>
    </row>
    <row r="474" spans="4:23" ht="15.75" thickBot="1" x14ac:dyDescent="0.3">
      <c r="D474" s="13"/>
      <c r="E474" s="29"/>
      <c r="F474" s="12"/>
      <c r="G474" s="29"/>
      <c r="H474" s="12"/>
      <c r="I474" s="12"/>
      <c r="J474" s="12"/>
      <c r="K474" s="12"/>
      <c r="L474" s="12"/>
      <c r="M474" s="12"/>
      <c r="N474" s="12"/>
      <c r="O474" s="12"/>
      <c r="P474" s="21"/>
      <c r="Q474" s="21"/>
      <c r="R474" s="21"/>
      <c r="S474" s="12"/>
      <c r="T474" s="12"/>
      <c r="U474" s="12"/>
      <c r="V474" s="12"/>
      <c r="W474" s="76"/>
    </row>
    <row r="475" spans="4:23" ht="15" customHeight="1" x14ac:dyDescent="0.25">
      <c r="D475" s="95"/>
      <c r="E475" s="30">
        <v>11</v>
      </c>
      <c r="F475" s="74"/>
      <c r="G475" s="73" t="s">
        <v>182</v>
      </c>
      <c r="H475" s="73"/>
      <c r="I475" s="73"/>
      <c r="J475" s="73"/>
      <c r="K475" s="73"/>
      <c r="L475" s="73"/>
      <c r="M475" s="73"/>
      <c r="N475" s="96"/>
      <c r="O475" s="96"/>
      <c r="P475" s="96"/>
      <c r="Q475" s="96"/>
      <c r="R475" s="96"/>
      <c r="S475" s="96"/>
      <c r="T475" s="96"/>
      <c r="U475" s="96"/>
      <c r="V475" s="74"/>
      <c r="W475" s="75"/>
    </row>
    <row r="476" spans="4:23" x14ac:dyDescent="0.25">
      <c r="D476" s="24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6"/>
    </row>
    <row r="477" spans="4:23" ht="15" customHeight="1" x14ac:dyDescent="0.25">
      <c r="D477" s="24"/>
      <c r="E477" s="10"/>
      <c r="F477" s="10"/>
      <c r="G477" s="1" t="s">
        <v>21</v>
      </c>
      <c r="H477" s="8">
        <v>3</v>
      </c>
      <c r="I477" s="10"/>
      <c r="J477" s="8" t="s">
        <v>51</v>
      </c>
      <c r="K477" s="10"/>
      <c r="L477" s="8" t="s">
        <v>23</v>
      </c>
      <c r="M477" s="10"/>
      <c r="N477" s="8" t="s">
        <v>183</v>
      </c>
      <c r="O477" s="8"/>
      <c r="P477" s="8"/>
      <c r="Q477" s="6" t="s">
        <v>25</v>
      </c>
      <c r="R477" s="11">
        <v>0</v>
      </c>
      <c r="S477" s="10"/>
      <c r="T477" s="10"/>
      <c r="U477" s="11">
        <v>884.52</v>
      </c>
      <c r="V477" s="10"/>
      <c r="W477" s="16"/>
    </row>
    <row r="478" spans="4:23" x14ac:dyDescent="0.25">
      <c r="D478" s="24"/>
      <c r="E478" s="10"/>
      <c r="F478" s="10"/>
      <c r="G478" s="1"/>
      <c r="H478" s="10"/>
      <c r="I478" s="10"/>
      <c r="J478" s="10"/>
      <c r="K478" s="10"/>
      <c r="L478" s="10"/>
      <c r="M478" s="10"/>
      <c r="N478" s="10"/>
      <c r="O478" s="10"/>
      <c r="P478" s="10"/>
      <c r="Q478" s="6"/>
      <c r="R478" s="10"/>
      <c r="S478" s="10"/>
      <c r="T478" s="10"/>
      <c r="U478" s="10"/>
      <c r="V478" s="10"/>
      <c r="W478" s="16"/>
    </row>
    <row r="479" spans="4:23" x14ac:dyDescent="0.25">
      <c r="D479" s="24"/>
      <c r="E479" s="10"/>
      <c r="F479" s="10"/>
      <c r="G479" s="1"/>
      <c r="H479" s="10"/>
      <c r="I479" s="10"/>
      <c r="J479" s="10"/>
      <c r="K479" s="10"/>
      <c r="L479" s="10"/>
      <c r="M479" s="10"/>
      <c r="N479" s="10"/>
      <c r="O479" s="10"/>
      <c r="P479" s="10"/>
      <c r="Q479" s="6"/>
      <c r="R479" s="10"/>
      <c r="S479" s="10"/>
      <c r="T479" s="10"/>
      <c r="U479" s="11">
        <v>0</v>
      </c>
      <c r="V479" s="10"/>
      <c r="W479" s="16"/>
    </row>
    <row r="480" spans="4:23" x14ac:dyDescent="0.25">
      <c r="D480" s="24"/>
      <c r="E480" s="10"/>
      <c r="F480" s="10"/>
      <c r="G480" s="1"/>
      <c r="H480" s="10"/>
      <c r="I480" s="10"/>
      <c r="J480" s="10"/>
      <c r="K480" s="10"/>
      <c r="L480" s="10"/>
      <c r="M480" s="10"/>
      <c r="N480" s="10"/>
      <c r="O480" s="10"/>
      <c r="P480" s="10"/>
      <c r="Q480" s="6"/>
      <c r="R480" s="10"/>
      <c r="S480" s="10"/>
      <c r="T480" s="10"/>
      <c r="U480" s="10"/>
      <c r="V480" s="10"/>
      <c r="W480" s="16"/>
    </row>
    <row r="481" spans="4:23" x14ac:dyDescent="0.25">
      <c r="D481" s="24"/>
      <c r="E481" s="10"/>
      <c r="F481" s="10"/>
      <c r="G481" s="1"/>
      <c r="H481" s="10"/>
      <c r="I481" s="10"/>
      <c r="J481" s="10"/>
      <c r="K481" s="10"/>
      <c r="L481" s="10"/>
      <c r="M481" s="10"/>
      <c r="N481" s="10"/>
      <c r="O481" s="10"/>
      <c r="P481" s="10"/>
      <c r="Q481" s="6"/>
      <c r="R481" s="10"/>
      <c r="S481" s="10"/>
      <c r="T481" s="8" t="s">
        <v>184</v>
      </c>
      <c r="U481" s="8"/>
      <c r="V481" s="10"/>
      <c r="W481" s="16"/>
    </row>
    <row r="482" spans="4:23" ht="15.75" thickBot="1" x14ac:dyDescent="0.3">
      <c r="D482" s="13"/>
      <c r="E482" s="12"/>
      <c r="F482" s="12"/>
      <c r="G482" s="29"/>
      <c r="H482" s="12"/>
      <c r="I482" s="12"/>
      <c r="J482" s="12"/>
      <c r="K482" s="12"/>
      <c r="L482" s="12"/>
      <c r="M482" s="12"/>
      <c r="N482" s="12"/>
      <c r="O482" s="12"/>
      <c r="P482" s="12"/>
      <c r="Q482" s="15"/>
      <c r="R482" s="12"/>
      <c r="S482" s="12"/>
      <c r="T482" s="12"/>
      <c r="U482" s="12"/>
      <c r="V482" s="12"/>
      <c r="W482" s="76"/>
    </row>
    <row r="483" spans="4:23" ht="15.75" thickBot="1" x14ac:dyDescent="0.3">
      <c r="D483" s="77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9"/>
    </row>
    <row r="484" spans="4:23" ht="15" customHeight="1" x14ac:dyDescent="0.25">
      <c r="D484" s="51" t="s">
        <v>157</v>
      </c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96"/>
      <c r="T484" s="96"/>
      <c r="U484" s="96"/>
      <c r="V484" s="96"/>
      <c r="W484" s="97"/>
    </row>
    <row r="485" spans="4:23" ht="15" customHeight="1" x14ac:dyDescent="0.25">
      <c r="D485" s="54" t="s">
        <v>1</v>
      </c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25"/>
      <c r="T485" s="25"/>
      <c r="U485" s="25"/>
      <c r="V485" s="25"/>
      <c r="W485" s="98"/>
    </row>
    <row r="486" spans="4:23" ht="15.75" thickBot="1" x14ac:dyDescent="0.3">
      <c r="D486" s="13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76"/>
    </row>
    <row r="487" spans="4:23" x14ac:dyDescent="0.25">
      <c r="D487" s="69" t="s">
        <v>17</v>
      </c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99"/>
      <c r="T487" s="99"/>
      <c r="U487" s="99"/>
      <c r="V487" s="99"/>
      <c r="W487" s="100"/>
    </row>
    <row r="488" spans="4:23" ht="15" customHeight="1" x14ac:dyDescent="0.25">
      <c r="D488" s="2" t="s">
        <v>84</v>
      </c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 t="s">
        <v>86</v>
      </c>
      <c r="T488" s="1"/>
      <c r="U488" s="1"/>
      <c r="V488" s="1"/>
      <c r="W488" s="60"/>
    </row>
    <row r="489" spans="4:23" ht="15.75" customHeight="1" thickBot="1" x14ac:dyDescent="0.3">
      <c r="D489" s="3" t="s">
        <v>85</v>
      </c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 t="s">
        <v>87</v>
      </c>
      <c r="T489" s="29"/>
      <c r="U489" s="29"/>
      <c r="V489" s="29"/>
      <c r="W489" s="61"/>
    </row>
    <row r="490" spans="4:23" ht="15" customHeight="1" x14ac:dyDescent="0.25">
      <c r="D490" s="72" t="s">
        <v>104</v>
      </c>
      <c r="E490" s="94"/>
      <c r="F490" s="94"/>
      <c r="G490" s="73" t="s">
        <v>185</v>
      </c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96"/>
      <c r="T490" s="96"/>
      <c r="U490" s="96"/>
      <c r="V490" s="74"/>
      <c r="W490" s="75"/>
    </row>
    <row r="491" spans="4:23" x14ac:dyDescent="0.25">
      <c r="D491" s="7"/>
      <c r="E491" s="6"/>
      <c r="F491" s="6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6"/>
    </row>
    <row r="492" spans="4:23" x14ac:dyDescent="0.25">
      <c r="D492" s="7"/>
      <c r="E492" s="6"/>
      <c r="F492" s="6"/>
      <c r="G492" s="1" t="s">
        <v>69</v>
      </c>
      <c r="H492" s="8">
        <v>2</v>
      </c>
      <c r="I492" s="10"/>
      <c r="J492" s="8" t="s">
        <v>51</v>
      </c>
      <c r="K492" s="10"/>
      <c r="L492" s="8" t="s">
        <v>23</v>
      </c>
      <c r="M492" s="10"/>
      <c r="N492" s="27">
        <v>563</v>
      </c>
      <c r="O492" s="26">
        <v>1126</v>
      </c>
      <c r="P492" s="26"/>
      <c r="Q492" s="6" t="s">
        <v>70</v>
      </c>
      <c r="R492" s="11">
        <v>0</v>
      </c>
      <c r="S492" s="10"/>
      <c r="T492" s="10"/>
      <c r="U492" s="11">
        <v>202.68</v>
      </c>
      <c r="V492" s="10"/>
      <c r="W492" s="16"/>
    </row>
    <row r="493" spans="4:23" x14ac:dyDescent="0.25">
      <c r="D493" s="7"/>
      <c r="E493" s="6"/>
      <c r="F493" s="6"/>
      <c r="G493" s="1"/>
      <c r="H493" s="10"/>
      <c r="I493" s="10"/>
      <c r="J493" s="10"/>
      <c r="K493" s="10"/>
      <c r="L493" s="10"/>
      <c r="M493" s="10"/>
      <c r="N493" s="10"/>
      <c r="O493" s="6" t="s">
        <v>72</v>
      </c>
      <c r="P493" s="6"/>
      <c r="Q493" s="6" t="s">
        <v>71</v>
      </c>
      <c r="R493" s="6" t="s">
        <v>74</v>
      </c>
      <c r="S493" s="10"/>
      <c r="T493" s="10"/>
      <c r="U493" s="10"/>
      <c r="V493" s="10"/>
      <c r="W493" s="16"/>
    </row>
    <row r="494" spans="4:23" x14ac:dyDescent="0.25">
      <c r="D494" s="7"/>
      <c r="E494" s="6"/>
      <c r="F494" s="6"/>
      <c r="G494" s="1"/>
      <c r="H494" s="10"/>
      <c r="I494" s="10"/>
      <c r="J494" s="10"/>
      <c r="K494" s="10"/>
      <c r="L494" s="10"/>
      <c r="M494" s="10"/>
      <c r="N494" s="10"/>
      <c r="O494" s="6" t="s">
        <v>73</v>
      </c>
      <c r="P494" s="6"/>
      <c r="Q494" s="20"/>
      <c r="R494" s="6" t="s">
        <v>75</v>
      </c>
      <c r="S494" s="10"/>
      <c r="T494" s="10"/>
      <c r="U494" s="11">
        <v>0</v>
      </c>
      <c r="V494" s="10"/>
      <c r="W494" s="16"/>
    </row>
    <row r="495" spans="4:23" x14ac:dyDescent="0.25">
      <c r="D495" s="7"/>
      <c r="E495" s="6"/>
      <c r="F495" s="6"/>
      <c r="G495" s="1"/>
      <c r="H495" s="10"/>
      <c r="I495" s="10"/>
      <c r="J495" s="10"/>
      <c r="K495" s="10"/>
      <c r="L495" s="10"/>
      <c r="M495" s="10"/>
      <c r="N495" s="10"/>
      <c r="O495" s="20"/>
      <c r="P495" s="20"/>
      <c r="Q495" s="20"/>
      <c r="R495" s="20"/>
      <c r="S495" s="10"/>
      <c r="T495" s="10"/>
      <c r="U495" s="10"/>
      <c r="V495" s="10"/>
      <c r="W495" s="16"/>
    </row>
    <row r="496" spans="4:23" x14ac:dyDescent="0.25">
      <c r="D496" s="7"/>
      <c r="E496" s="6"/>
      <c r="F496" s="6"/>
      <c r="G496" s="1"/>
      <c r="H496" s="10"/>
      <c r="I496" s="10"/>
      <c r="J496" s="10"/>
      <c r="K496" s="10"/>
      <c r="L496" s="10"/>
      <c r="M496" s="10"/>
      <c r="N496" s="10"/>
      <c r="O496" s="20"/>
      <c r="P496" s="20"/>
      <c r="Q496" s="20"/>
      <c r="R496" s="20"/>
      <c r="S496" s="10"/>
      <c r="T496" s="8" t="s">
        <v>186</v>
      </c>
      <c r="U496" s="8"/>
      <c r="V496" s="10"/>
      <c r="W496" s="16"/>
    </row>
    <row r="497" spans="4:23" ht="15.75" thickBot="1" x14ac:dyDescent="0.3">
      <c r="D497" s="14"/>
      <c r="E497" s="15"/>
      <c r="F497" s="15"/>
      <c r="G497" s="29"/>
      <c r="H497" s="12"/>
      <c r="I497" s="12"/>
      <c r="J497" s="12"/>
      <c r="K497" s="12"/>
      <c r="L497" s="12"/>
      <c r="M497" s="12"/>
      <c r="N497" s="12"/>
      <c r="O497" s="21"/>
      <c r="P497" s="21"/>
      <c r="Q497" s="21"/>
      <c r="R497" s="21"/>
      <c r="S497" s="12"/>
      <c r="T497" s="12"/>
      <c r="U497" s="12"/>
      <c r="V497" s="12"/>
      <c r="W497" s="76"/>
    </row>
    <row r="498" spans="4:23" ht="15" customHeight="1" x14ac:dyDescent="0.25">
      <c r="D498" s="95"/>
      <c r="E498" s="30">
        <v>13</v>
      </c>
      <c r="F498" s="74"/>
      <c r="G498" s="73" t="s">
        <v>187</v>
      </c>
      <c r="H498" s="73"/>
      <c r="I498" s="73"/>
      <c r="J498" s="73"/>
      <c r="K498" s="73"/>
      <c r="L498" s="73"/>
      <c r="M498" s="73"/>
      <c r="N498" s="25"/>
      <c r="O498" s="96"/>
      <c r="P498" s="96"/>
      <c r="Q498" s="96"/>
      <c r="R498" s="96"/>
      <c r="S498" s="96"/>
      <c r="T498" s="96"/>
      <c r="U498" s="96"/>
      <c r="V498" s="74"/>
      <c r="W498" s="75"/>
    </row>
    <row r="499" spans="4:23" x14ac:dyDescent="0.25">
      <c r="D499" s="24"/>
      <c r="E499" s="1" t="s">
        <v>78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6"/>
    </row>
    <row r="500" spans="4:23" x14ac:dyDescent="0.25">
      <c r="D500" s="24"/>
      <c r="E500" s="1"/>
      <c r="F500" s="10"/>
      <c r="G500" s="1" t="s">
        <v>69</v>
      </c>
      <c r="H500" s="8">
        <v>1</v>
      </c>
      <c r="I500" s="10"/>
      <c r="J500" s="8" t="s">
        <v>51</v>
      </c>
      <c r="K500" s="10"/>
      <c r="L500" s="8" t="s">
        <v>23</v>
      </c>
      <c r="M500" s="10"/>
      <c r="N500" s="18">
        <v>2488</v>
      </c>
      <c r="O500" s="26">
        <v>2488</v>
      </c>
      <c r="P500" s="26"/>
      <c r="Q500" s="6" t="s">
        <v>70</v>
      </c>
      <c r="R500" s="11">
        <v>0</v>
      </c>
      <c r="S500" s="10"/>
      <c r="T500" s="10"/>
      <c r="U500" s="11">
        <v>447.84</v>
      </c>
      <c r="V500" s="10"/>
      <c r="W500" s="16"/>
    </row>
    <row r="501" spans="4:23" x14ac:dyDescent="0.25">
      <c r="D501" s="24"/>
      <c r="E501" s="1"/>
      <c r="F501" s="10"/>
      <c r="G501" s="1"/>
      <c r="H501" s="10"/>
      <c r="I501" s="10"/>
      <c r="J501" s="10"/>
      <c r="K501" s="10"/>
      <c r="L501" s="10"/>
      <c r="M501" s="10"/>
      <c r="N501" s="10"/>
      <c r="O501" s="6" t="s">
        <v>72</v>
      </c>
      <c r="P501" s="6"/>
      <c r="Q501" s="6" t="s">
        <v>71</v>
      </c>
      <c r="R501" s="6" t="s">
        <v>74</v>
      </c>
      <c r="S501" s="10"/>
      <c r="T501" s="10"/>
      <c r="U501" s="10"/>
      <c r="V501" s="10"/>
      <c r="W501" s="16"/>
    </row>
    <row r="502" spans="4:23" x14ac:dyDescent="0.25">
      <c r="D502" s="24"/>
      <c r="E502" s="1"/>
      <c r="F502" s="10"/>
      <c r="G502" s="1"/>
      <c r="H502" s="10"/>
      <c r="I502" s="10"/>
      <c r="J502" s="10"/>
      <c r="K502" s="10"/>
      <c r="L502" s="10"/>
      <c r="M502" s="10"/>
      <c r="N502" s="10"/>
      <c r="O502" s="6" t="s">
        <v>73</v>
      </c>
      <c r="P502" s="6"/>
      <c r="Q502" s="20"/>
      <c r="R502" s="6" t="s">
        <v>75</v>
      </c>
      <c r="S502" s="10"/>
      <c r="T502" s="10"/>
      <c r="U502" s="11">
        <v>0</v>
      </c>
      <c r="V502" s="10"/>
      <c r="W502" s="16"/>
    </row>
    <row r="503" spans="4:23" x14ac:dyDescent="0.25">
      <c r="D503" s="24"/>
      <c r="E503" s="1"/>
      <c r="F503" s="10"/>
      <c r="G503" s="1"/>
      <c r="H503" s="10"/>
      <c r="I503" s="10"/>
      <c r="J503" s="10"/>
      <c r="K503" s="10"/>
      <c r="L503" s="10"/>
      <c r="M503" s="10"/>
      <c r="N503" s="10"/>
      <c r="O503" s="20"/>
      <c r="P503" s="20"/>
      <c r="Q503" s="20"/>
      <c r="R503" s="20"/>
      <c r="S503" s="10"/>
      <c r="T503" s="10"/>
      <c r="U503" s="10"/>
      <c r="V503" s="10"/>
      <c r="W503" s="16"/>
    </row>
    <row r="504" spans="4:23" x14ac:dyDescent="0.25">
      <c r="D504" s="24"/>
      <c r="E504" s="1"/>
      <c r="F504" s="10"/>
      <c r="G504" s="1"/>
      <c r="H504" s="10"/>
      <c r="I504" s="10"/>
      <c r="J504" s="10"/>
      <c r="K504" s="10"/>
      <c r="L504" s="10"/>
      <c r="M504" s="10"/>
      <c r="N504" s="10"/>
      <c r="O504" s="20"/>
      <c r="P504" s="20"/>
      <c r="Q504" s="20"/>
      <c r="R504" s="20"/>
      <c r="S504" s="10"/>
      <c r="T504" s="8" t="s">
        <v>188</v>
      </c>
      <c r="U504" s="8"/>
      <c r="V504" s="10"/>
      <c r="W504" s="16"/>
    </row>
    <row r="505" spans="4:23" ht="15.75" thickBot="1" x14ac:dyDescent="0.3">
      <c r="D505" s="13"/>
      <c r="E505" s="29"/>
      <c r="F505" s="12"/>
      <c r="G505" s="29"/>
      <c r="H505" s="12"/>
      <c r="I505" s="12"/>
      <c r="J505" s="12"/>
      <c r="K505" s="12"/>
      <c r="L505" s="12"/>
      <c r="M505" s="12"/>
      <c r="N505" s="12"/>
      <c r="O505" s="21"/>
      <c r="P505" s="21"/>
      <c r="Q505" s="21"/>
      <c r="R505" s="21"/>
      <c r="S505" s="12"/>
      <c r="T505" s="12"/>
      <c r="U505" s="12"/>
      <c r="V505" s="12"/>
      <c r="W505" s="76"/>
    </row>
    <row r="506" spans="4:23" ht="15" customHeight="1" x14ac:dyDescent="0.25">
      <c r="D506" s="95"/>
      <c r="E506" s="30">
        <v>14</v>
      </c>
      <c r="F506" s="74"/>
      <c r="G506" s="73" t="s">
        <v>189</v>
      </c>
      <c r="H506" s="73"/>
      <c r="I506" s="73"/>
      <c r="J506" s="73"/>
      <c r="K506" s="73"/>
      <c r="L506" s="73"/>
      <c r="M506" s="73"/>
      <c r="N506" s="25"/>
      <c r="O506" s="96"/>
      <c r="P506" s="96"/>
      <c r="Q506" s="96"/>
      <c r="R506" s="96"/>
      <c r="S506" s="96"/>
      <c r="T506" s="96"/>
      <c r="U506" s="96"/>
      <c r="V506" s="74"/>
      <c r="W506" s="75"/>
    </row>
    <row r="507" spans="4:23" x14ac:dyDescent="0.25">
      <c r="D507" s="24"/>
      <c r="E507" s="1" t="s">
        <v>78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6"/>
    </row>
    <row r="508" spans="4:23" x14ac:dyDescent="0.25">
      <c r="D508" s="24"/>
      <c r="E508" s="1"/>
      <c r="F508" s="10"/>
      <c r="G508" s="1" t="s">
        <v>69</v>
      </c>
      <c r="H508" s="8">
        <v>17</v>
      </c>
      <c r="I508" s="10"/>
      <c r="J508" s="8" t="s">
        <v>51</v>
      </c>
      <c r="K508" s="10"/>
      <c r="L508" s="8" t="s">
        <v>23</v>
      </c>
      <c r="M508" s="10"/>
      <c r="N508" s="27">
        <v>738</v>
      </c>
      <c r="O508" s="26">
        <v>12546</v>
      </c>
      <c r="P508" s="26"/>
      <c r="Q508" s="6" t="s">
        <v>70</v>
      </c>
      <c r="R508" s="11">
        <v>0</v>
      </c>
      <c r="S508" s="10"/>
      <c r="T508" s="10"/>
      <c r="U508" s="17">
        <v>2258.2800000000002</v>
      </c>
      <c r="V508" s="10"/>
      <c r="W508" s="16"/>
    </row>
    <row r="509" spans="4:23" x14ac:dyDescent="0.25">
      <c r="D509" s="24"/>
      <c r="E509" s="1"/>
      <c r="F509" s="10"/>
      <c r="G509" s="1"/>
      <c r="H509" s="10"/>
      <c r="I509" s="10"/>
      <c r="J509" s="10"/>
      <c r="K509" s="10"/>
      <c r="L509" s="10"/>
      <c r="M509" s="10"/>
      <c r="N509" s="10"/>
      <c r="O509" s="6" t="s">
        <v>72</v>
      </c>
      <c r="P509" s="6"/>
      <c r="Q509" s="6" t="s">
        <v>71</v>
      </c>
      <c r="R509" s="6" t="s">
        <v>74</v>
      </c>
      <c r="S509" s="10"/>
      <c r="T509" s="10"/>
      <c r="U509" s="10"/>
      <c r="V509" s="10"/>
      <c r="W509" s="16"/>
    </row>
    <row r="510" spans="4:23" x14ac:dyDescent="0.25">
      <c r="D510" s="24"/>
      <c r="E510" s="1"/>
      <c r="F510" s="10"/>
      <c r="G510" s="1"/>
      <c r="H510" s="10"/>
      <c r="I510" s="10"/>
      <c r="J510" s="10"/>
      <c r="K510" s="10"/>
      <c r="L510" s="10"/>
      <c r="M510" s="10"/>
      <c r="N510" s="10"/>
      <c r="O510" s="6" t="s">
        <v>73</v>
      </c>
      <c r="P510" s="6"/>
      <c r="Q510" s="20"/>
      <c r="R510" s="6" t="s">
        <v>75</v>
      </c>
      <c r="S510" s="10"/>
      <c r="T510" s="10"/>
      <c r="U510" s="11">
        <v>0</v>
      </c>
      <c r="V510" s="10"/>
      <c r="W510" s="16"/>
    </row>
    <row r="511" spans="4:23" x14ac:dyDescent="0.25">
      <c r="D511" s="24"/>
      <c r="E511" s="1"/>
      <c r="F511" s="10"/>
      <c r="G511" s="1"/>
      <c r="H511" s="10"/>
      <c r="I511" s="10"/>
      <c r="J511" s="10"/>
      <c r="K511" s="10"/>
      <c r="L511" s="10"/>
      <c r="M511" s="10"/>
      <c r="N511" s="10"/>
      <c r="O511" s="20"/>
      <c r="P511" s="20"/>
      <c r="Q511" s="20"/>
      <c r="R511" s="20"/>
      <c r="S511" s="10"/>
      <c r="T511" s="10"/>
      <c r="U511" s="10"/>
      <c r="V511" s="10"/>
      <c r="W511" s="16"/>
    </row>
    <row r="512" spans="4:23" x14ac:dyDescent="0.25">
      <c r="D512" s="24"/>
      <c r="E512" s="1"/>
      <c r="F512" s="10"/>
      <c r="G512" s="1"/>
      <c r="H512" s="10"/>
      <c r="I512" s="10"/>
      <c r="J512" s="10"/>
      <c r="K512" s="10"/>
      <c r="L512" s="10"/>
      <c r="M512" s="10"/>
      <c r="N512" s="10"/>
      <c r="O512" s="20"/>
      <c r="P512" s="20"/>
      <c r="Q512" s="20"/>
      <c r="R512" s="20"/>
      <c r="S512" s="10"/>
      <c r="T512" s="8" t="s">
        <v>190</v>
      </c>
      <c r="U512" s="8"/>
      <c r="V512" s="10"/>
      <c r="W512" s="16"/>
    </row>
    <row r="513" spans="4:23" ht="15.75" thickBot="1" x14ac:dyDescent="0.3">
      <c r="D513" s="13"/>
      <c r="E513" s="29"/>
      <c r="F513" s="12"/>
      <c r="G513" s="29"/>
      <c r="H513" s="12"/>
      <c r="I513" s="12"/>
      <c r="J513" s="12"/>
      <c r="K513" s="12"/>
      <c r="L513" s="12"/>
      <c r="M513" s="12"/>
      <c r="N513" s="12"/>
      <c r="O513" s="21"/>
      <c r="P513" s="21"/>
      <c r="Q513" s="21"/>
      <c r="R513" s="21"/>
      <c r="S513" s="12"/>
      <c r="T513" s="12"/>
      <c r="U513" s="12"/>
      <c r="V513" s="12"/>
      <c r="W513" s="76"/>
    </row>
    <row r="514" spans="4:23" ht="15" customHeight="1" x14ac:dyDescent="0.25">
      <c r="D514" s="95"/>
      <c r="E514" s="30">
        <v>15</v>
      </c>
      <c r="F514" s="74"/>
      <c r="G514" s="73" t="s">
        <v>191</v>
      </c>
      <c r="H514" s="73"/>
      <c r="I514" s="73"/>
      <c r="J514" s="73"/>
      <c r="K514" s="73"/>
      <c r="L514" s="73"/>
      <c r="M514" s="73"/>
      <c r="N514" s="25"/>
      <c r="O514" s="96"/>
      <c r="P514" s="96"/>
      <c r="Q514" s="96"/>
      <c r="R514" s="96"/>
      <c r="S514" s="96"/>
      <c r="T514" s="96"/>
      <c r="U514" s="96"/>
      <c r="V514" s="74"/>
      <c r="W514" s="75"/>
    </row>
    <row r="515" spans="4:23" x14ac:dyDescent="0.25">
      <c r="D515" s="24"/>
      <c r="E515" s="1" t="s">
        <v>78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6"/>
    </row>
    <row r="516" spans="4:23" x14ac:dyDescent="0.25">
      <c r="D516" s="24"/>
      <c r="E516" s="1"/>
      <c r="F516" s="10"/>
      <c r="G516" s="1" t="s">
        <v>69</v>
      </c>
      <c r="H516" s="8">
        <v>2</v>
      </c>
      <c r="I516" s="10"/>
      <c r="J516" s="8" t="s">
        <v>51</v>
      </c>
      <c r="K516" s="10"/>
      <c r="L516" s="8" t="s">
        <v>23</v>
      </c>
      <c r="M516" s="10"/>
      <c r="N516" s="27">
        <v>423</v>
      </c>
      <c r="O516" s="8">
        <v>846</v>
      </c>
      <c r="P516" s="8"/>
      <c r="Q516" s="6" t="s">
        <v>70</v>
      </c>
      <c r="R516" s="11">
        <v>0</v>
      </c>
      <c r="S516" s="10"/>
      <c r="T516" s="10"/>
      <c r="U516" s="11">
        <v>152.28</v>
      </c>
      <c r="V516" s="10"/>
      <c r="W516" s="16"/>
    </row>
    <row r="517" spans="4:23" x14ac:dyDescent="0.25">
      <c r="D517" s="24"/>
      <c r="E517" s="1"/>
      <c r="F517" s="10"/>
      <c r="G517" s="1"/>
      <c r="H517" s="10"/>
      <c r="I517" s="10"/>
      <c r="J517" s="10"/>
      <c r="K517" s="10"/>
      <c r="L517" s="10"/>
      <c r="M517" s="10"/>
      <c r="N517" s="10"/>
      <c r="O517" s="6" t="s">
        <v>72</v>
      </c>
      <c r="P517" s="6"/>
      <c r="Q517" s="6" t="s">
        <v>71</v>
      </c>
      <c r="R517" s="6" t="s">
        <v>74</v>
      </c>
      <c r="S517" s="10"/>
      <c r="T517" s="10"/>
      <c r="U517" s="10"/>
      <c r="V517" s="10"/>
      <c r="W517" s="16"/>
    </row>
    <row r="518" spans="4:23" x14ac:dyDescent="0.25">
      <c r="D518" s="24"/>
      <c r="E518" s="1"/>
      <c r="F518" s="10"/>
      <c r="G518" s="1"/>
      <c r="H518" s="10"/>
      <c r="I518" s="10"/>
      <c r="J518" s="10"/>
      <c r="K518" s="10"/>
      <c r="L518" s="10"/>
      <c r="M518" s="10"/>
      <c r="N518" s="10"/>
      <c r="O518" s="6" t="s">
        <v>73</v>
      </c>
      <c r="P518" s="6"/>
      <c r="Q518" s="20"/>
      <c r="R518" s="6" t="s">
        <v>75</v>
      </c>
      <c r="S518" s="10"/>
      <c r="T518" s="10"/>
      <c r="U518" s="11">
        <v>0</v>
      </c>
      <c r="V518" s="10"/>
      <c r="W518" s="16"/>
    </row>
    <row r="519" spans="4:23" x14ac:dyDescent="0.25">
      <c r="D519" s="24"/>
      <c r="E519" s="1"/>
      <c r="F519" s="10"/>
      <c r="G519" s="1"/>
      <c r="H519" s="10"/>
      <c r="I519" s="10"/>
      <c r="J519" s="10"/>
      <c r="K519" s="10"/>
      <c r="L519" s="10"/>
      <c r="M519" s="10"/>
      <c r="N519" s="10"/>
      <c r="O519" s="20"/>
      <c r="P519" s="20"/>
      <c r="Q519" s="20"/>
      <c r="R519" s="20"/>
      <c r="S519" s="10"/>
      <c r="T519" s="10"/>
      <c r="U519" s="10"/>
      <c r="V519" s="10"/>
      <c r="W519" s="16"/>
    </row>
    <row r="520" spans="4:23" x14ac:dyDescent="0.25">
      <c r="D520" s="24"/>
      <c r="E520" s="1"/>
      <c r="F520" s="10"/>
      <c r="G520" s="1"/>
      <c r="H520" s="10"/>
      <c r="I520" s="10"/>
      <c r="J520" s="10"/>
      <c r="K520" s="10"/>
      <c r="L520" s="10"/>
      <c r="M520" s="10"/>
      <c r="N520" s="10"/>
      <c r="O520" s="20"/>
      <c r="P520" s="20"/>
      <c r="Q520" s="20"/>
      <c r="R520" s="20"/>
      <c r="S520" s="10"/>
      <c r="T520" s="8">
        <v>998.28</v>
      </c>
      <c r="U520" s="8"/>
      <c r="V520" s="10"/>
      <c r="W520" s="16"/>
    </row>
    <row r="521" spans="4:23" ht="15.75" thickBot="1" x14ac:dyDescent="0.3">
      <c r="D521" s="13"/>
      <c r="E521" s="29"/>
      <c r="F521" s="12"/>
      <c r="G521" s="29"/>
      <c r="H521" s="12"/>
      <c r="I521" s="12"/>
      <c r="J521" s="12"/>
      <c r="K521" s="12"/>
      <c r="L521" s="12"/>
      <c r="M521" s="12"/>
      <c r="N521" s="12"/>
      <c r="O521" s="21"/>
      <c r="P521" s="21"/>
      <c r="Q521" s="21"/>
      <c r="R521" s="21"/>
      <c r="S521" s="12"/>
      <c r="T521" s="12"/>
      <c r="U521" s="12"/>
      <c r="V521" s="12"/>
      <c r="W521" s="76"/>
    </row>
    <row r="522" spans="4:23" ht="15" customHeight="1" x14ac:dyDescent="0.25">
      <c r="D522" s="95"/>
      <c r="E522" s="30">
        <v>16</v>
      </c>
      <c r="F522" s="74"/>
      <c r="G522" s="73" t="s">
        <v>192</v>
      </c>
      <c r="H522" s="73"/>
      <c r="I522" s="73"/>
      <c r="J522" s="73"/>
      <c r="K522" s="73"/>
      <c r="L522" s="73"/>
      <c r="M522" s="73"/>
      <c r="N522" s="25"/>
      <c r="O522" s="96"/>
      <c r="P522" s="96"/>
      <c r="Q522" s="96"/>
      <c r="R522" s="96"/>
      <c r="S522" s="96"/>
      <c r="T522" s="96"/>
      <c r="U522" s="96"/>
      <c r="V522" s="74"/>
      <c r="W522" s="75"/>
    </row>
    <row r="523" spans="4:23" x14ac:dyDescent="0.25">
      <c r="D523" s="24"/>
      <c r="E523" s="1" t="s">
        <v>78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6"/>
    </row>
    <row r="524" spans="4:23" x14ac:dyDescent="0.25">
      <c r="D524" s="24"/>
      <c r="E524" s="1"/>
      <c r="F524" s="10"/>
      <c r="G524" s="1" t="s">
        <v>69</v>
      </c>
      <c r="H524" s="8">
        <v>2</v>
      </c>
      <c r="I524" s="10"/>
      <c r="J524" s="8" t="s">
        <v>51</v>
      </c>
      <c r="K524" s="10"/>
      <c r="L524" s="8" t="s">
        <v>23</v>
      </c>
      <c r="M524" s="10"/>
      <c r="N524" s="27">
        <v>423</v>
      </c>
      <c r="O524" s="8">
        <v>846</v>
      </c>
      <c r="P524" s="8"/>
      <c r="Q524" s="6" t="s">
        <v>70</v>
      </c>
      <c r="R524" s="11">
        <v>0</v>
      </c>
      <c r="S524" s="10"/>
      <c r="T524" s="10"/>
      <c r="U524" s="11">
        <v>152.28</v>
      </c>
      <c r="V524" s="10"/>
      <c r="W524" s="16"/>
    </row>
    <row r="525" spans="4:23" x14ac:dyDescent="0.25">
      <c r="D525" s="24"/>
      <c r="E525" s="1"/>
      <c r="F525" s="10"/>
      <c r="G525" s="1"/>
      <c r="H525" s="10"/>
      <c r="I525" s="10"/>
      <c r="J525" s="10"/>
      <c r="K525" s="10"/>
      <c r="L525" s="10"/>
      <c r="M525" s="10"/>
      <c r="N525" s="10"/>
      <c r="O525" s="6" t="s">
        <v>72</v>
      </c>
      <c r="P525" s="6"/>
      <c r="Q525" s="6" t="s">
        <v>71</v>
      </c>
      <c r="R525" s="6" t="s">
        <v>74</v>
      </c>
      <c r="S525" s="10"/>
      <c r="T525" s="10"/>
      <c r="U525" s="10"/>
      <c r="V525" s="10"/>
      <c r="W525" s="16"/>
    </row>
    <row r="526" spans="4:23" x14ac:dyDescent="0.25">
      <c r="D526" s="24"/>
      <c r="E526" s="1"/>
      <c r="F526" s="10"/>
      <c r="G526" s="1"/>
      <c r="H526" s="10"/>
      <c r="I526" s="10"/>
      <c r="J526" s="10"/>
      <c r="K526" s="10"/>
      <c r="L526" s="10"/>
      <c r="M526" s="10"/>
      <c r="N526" s="10"/>
      <c r="O526" s="6" t="s">
        <v>73</v>
      </c>
      <c r="P526" s="6"/>
      <c r="Q526" s="20"/>
      <c r="R526" s="6" t="s">
        <v>75</v>
      </c>
      <c r="S526" s="10"/>
      <c r="T526" s="10"/>
      <c r="U526" s="11">
        <v>0</v>
      </c>
      <c r="V526" s="10"/>
      <c r="W526" s="16"/>
    </row>
    <row r="527" spans="4:23" x14ac:dyDescent="0.25">
      <c r="D527" s="24"/>
      <c r="E527" s="1"/>
      <c r="F527" s="10"/>
      <c r="G527" s="1"/>
      <c r="H527" s="10"/>
      <c r="I527" s="10"/>
      <c r="J527" s="10"/>
      <c r="K527" s="10"/>
      <c r="L527" s="10"/>
      <c r="M527" s="10"/>
      <c r="N527" s="10"/>
      <c r="O527" s="20"/>
      <c r="P527" s="20"/>
      <c r="Q527" s="20"/>
      <c r="R527" s="20"/>
      <c r="S527" s="10"/>
      <c r="T527" s="10"/>
      <c r="U527" s="10"/>
      <c r="V527" s="10"/>
      <c r="W527" s="16"/>
    </row>
    <row r="528" spans="4:23" x14ac:dyDescent="0.25">
      <c r="D528" s="24"/>
      <c r="E528" s="1"/>
      <c r="F528" s="10"/>
      <c r="G528" s="1"/>
      <c r="H528" s="10"/>
      <c r="I528" s="10"/>
      <c r="J528" s="10"/>
      <c r="K528" s="10"/>
      <c r="L528" s="10"/>
      <c r="M528" s="10"/>
      <c r="N528" s="10"/>
      <c r="O528" s="20"/>
      <c r="P528" s="20"/>
      <c r="Q528" s="20"/>
      <c r="R528" s="20"/>
      <c r="S528" s="10"/>
      <c r="T528" s="8">
        <v>998.28</v>
      </c>
      <c r="U528" s="8"/>
      <c r="V528" s="10"/>
      <c r="W528" s="16"/>
    </row>
    <row r="529" spans="4:23" ht="15.75" thickBot="1" x14ac:dyDescent="0.3">
      <c r="D529" s="13"/>
      <c r="E529" s="29"/>
      <c r="F529" s="12"/>
      <c r="G529" s="29"/>
      <c r="H529" s="12"/>
      <c r="I529" s="12"/>
      <c r="J529" s="12"/>
      <c r="K529" s="12"/>
      <c r="L529" s="12"/>
      <c r="M529" s="12"/>
      <c r="N529" s="12"/>
      <c r="O529" s="21"/>
      <c r="P529" s="21"/>
      <c r="Q529" s="21"/>
      <c r="R529" s="21"/>
      <c r="S529" s="12"/>
      <c r="T529" s="12"/>
      <c r="U529" s="12"/>
      <c r="V529" s="12"/>
      <c r="W529" s="76"/>
    </row>
    <row r="530" spans="4:23" ht="15" customHeight="1" x14ac:dyDescent="0.25">
      <c r="D530" s="95"/>
      <c r="E530" s="30">
        <v>17</v>
      </c>
      <c r="F530" s="74"/>
      <c r="G530" s="73" t="s">
        <v>193</v>
      </c>
      <c r="H530" s="73"/>
      <c r="I530" s="73"/>
      <c r="J530" s="73"/>
      <c r="K530" s="73"/>
      <c r="L530" s="73"/>
      <c r="M530" s="73"/>
      <c r="N530" s="25"/>
      <c r="O530" s="96"/>
      <c r="P530" s="96"/>
      <c r="Q530" s="96"/>
      <c r="R530" s="96"/>
      <c r="S530" s="96"/>
      <c r="T530" s="96"/>
      <c r="U530" s="96"/>
      <c r="V530" s="74"/>
      <c r="W530" s="75"/>
    </row>
    <row r="531" spans="4:23" x14ac:dyDescent="0.25">
      <c r="D531" s="24"/>
      <c r="E531" s="1" t="s">
        <v>78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6"/>
    </row>
    <row r="532" spans="4:23" x14ac:dyDescent="0.25">
      <c r="D532" s="24"/>
      <c r="E532" s="1"/>
      <c r="F532" s="10"/>
      <c r="G532" s="1" t="s">
        <v>69</v>
      </c>
      <c r="H532" s="8">
        <v>2</v>
      </c>
      <c r="I532" s="10"/>
      <c r="J532" s="8" t="s">
        <v>51</v>
      </c>
      <c r="K532" s="10"/>
      <c r="L532" s="8" t="s">
        <v>23</v>
      </c>
      <c r="M532" s="10"/>
      <c r="N532" s="18">
        <v>2538</v>
      </c>
      <c r="O532" s="26">
        <v>5076</v>
      </c>
      <c r="P532" s="26"/>
      <c r="Q532" s="6" t="s">
        <v>70</v>
      </c>
      <c r="R532" s="11">
        <v>0</v>
      </c>
      <c r="S532" s="10"/>
      <c r="T532" s="10"/>
      <c r="U532" s="11">
        <v>913.68</v>
      </c>
      <c r="V532" s="10"/>
      <c r="W532" s="16"/>
    </row>
    <row r="533" spans="4:23" x14ac:dyDescent="0.25">
      <c r="D533" s="24"/>
      <c r="E533" s="1"/>
      <c r="F533" s="10"/>
      <c r="G533" s="1"/>
      <c r="H533" s="10"/>
      <c r="I533" s="10"/>
      <c r="J533" s="10"/>
      <c r="K533" s="10"/>
      <c r="L533" s="10"/>
      <c r="M533" s="10"/>
      <c r="N533" s="10"/>
      <c r="O533" s="6" t="s">
        <v>72</v>
      </c>
      <c r="P533" s="6"/>
      <c r="Q533" s="6" t="s">
        <v>71</v>
      </c>
      <c r="R533" s="6" t="s">
        <v>74</v>
      </c>
      <c r="S533" s="10"/>
      <c r="T533" s="10"/>
      <c r="U533" s="10"/>
      <c r="V533" s="10"/>
      <c r="W533" s="16"/>
    </row>
    <row r="534" spans="4:23" x14ac:dyDescent="0.25">
      <c r="D534" s="24"/>
      <c r="E534" s="1"/>
      <c r="F534" s="10"/>
      <c r="G534" s="1"/>
      <c r="H534" s="10"/>
      <c r="I534" s="10"/>
      <c r="J534" s="10"/>
      <c r="K534" s="10"/>
      <c r="L534" s="10"/>
      <c r="M534" s="10"/>
      <c r="N534" s="10"/>
      <c r="O534" s="6" t="s">
        <v>73</v>
      </c>
      <c r="P534" s="6"/>
      <c r="Q534" s="20"/>
      <c r="R534" s="6" t="s">
        <v>75</v>
      </c>
      <c r="S534" s="10"/>
      <c r="T534" s="10"/>
      <c r="U534" s="11">
        <v>0</v>
      </c>
      <c r="V534" s="10"/>
      <c r="W534" s="16"/>
    </row>
    <row r="535" spans="4:23" x14ac:dyDescent="0.25">
      <c r="D535" s="24"/>
      <c r="E535" s="1"/>
      <c r="F535" s="10"/>
      <c r="G535" s="1"/>
      <c r="H535" s="10"/>
      <c r="I535" s="10"/>
      <c r="J535" s="10"/>
      <c r="K535" s="10"/>
      <c r="L535" s="10"/>
      <c r="M535" s="10"/>
      <c r="N535" s="10"/>
      <c r="O535" s="20"/>
      <c r="P535" s="20"/>
      <c r="Q535" s="20"/>
      <c r="R535" s="20"/>
      <c r="S535" s="10"/>
      <c r="T535" s="10"/>
      <c r="U535" s="10"/>
      <c r="V535" s="10"/>
      <c r="W535" s="16"/>
    </row>
    <row r="536" spans="4:23" x14ac:dyDescent="0.25">
      <c r="D536" s="24"/>
      <c r="E536" s="1"/>
      <c r="F536" s="10"/>
      <c r="G536" s="1"/>
      <c r="H536" s="10"/>
      <c r="I536" s="10"/>
      <c r="J536" s="10"/>
      <c r="K536" s="10"/>
      <c r="L536" s="10"/>
      <c r="M536" s="10"/>
      <c r="N536" s="10"/>
      <c r="O536" s="20"/>
      <c r="P536" s="20"/>
      <c r="Q536" s="20"/>
      <c r="R536" s="20"/>
      <c r="S536" s="10"/>
      <c r="T536" s="8" t="s">
        <v>194</v>
      </c>
      <c r="U536" s="8"/>
      <c r="V536" s="10"/>
      <c r="W536" s="16"/>
    </row>
    <row r="537" spans="4:23" ht="15.75" thickBot="1" x14ac:dyDescent="0.3">
      <c r="D537" s="13"/>
      <c r="E537" s="29"/>
      <c r="F537" s="12"/>
      <c r="G537" s="29"/>
      <c r="H537" s="12"/>
      <c r="I537" s="12"/>
      <c r="J537" s="12"/>
      <c r="K537" s="12"/>
      <c r="L537" s="12"/>
      <c r="M537" s="12"/>
      <c r="N537" s="12"/>
      <c r="O537" s="21"/>
      <c r="P537" s="21"/>
      <c r="Q537" s="21"/>
      <c r="R537" s="21"/>
      <c r="S537" s="12"/>
      <c r="T537" s="12"/>
      <c r="U537" s="12"/>
      <c r="V537" s="12"/>
      <c r="W537" s="76"/>
    </row>
    <row r="538" spans="4:23" ht="15" customHeight="1" x14ac:dyDescent="0.25">
      <c r="D538" s="95"/>
      <c r="E538" s="30">
        <v>18</v>
      </c>
      <c r="F538" s="74"/>
      <c r="G538" s="73" t="s">
        <v>195</v>
      </c>
      <c r="H538" s="73"/>
      <c r="I538" s="73"/>
      <c r="J538" s="73"/>
      <c r="K538" s="73"/>
      <c r="L538" s="73"/>
      <c r="M538" s="73"/>
      <c r="N538" s="96"/>
      <c r="O538" s="96"/>
      <c r="P538" s="96"/>
      <c r="Q538" s="96"/>
      <c r="R538" s="96"/>
      <c r="S538" s="96"/>
      <c r="T538" s="96"/>
      <c r="U538" s="96"/>
      <c r="V538" s="74"/>
      <c r="W538" s="75"/>
    </row>
    <row r="539" spans="4:23" x14ac:dyDescent="0.25">
      <c r="D539" s="24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6"/>
    </row>
    <row r="540" spans="4:23" ht="15" customHeight="1" x14ac:dyDescent="0.25">
      <c r="D540" s="24"/>
      <c r="E540" s="10"/>
      <c r="F540" s="10"/>
      <c r="G540" s="1" t="s">
        <v>21</v>
      </c>
      <c r="H540" s="8">
        <v>1</v>
      </c>
      <c r="I540" s="10"/>
      <c r="J540" s="8" t="s">
        <v>51</v>
      </c>
      <c r="K540" s="10"/>
      <c r="L540" s="8" t="s">
        <v>23</v>
      </c>
      <c r="M540" s="10"/>
      <c r="N540" s="8" t="s">
        <v>196</v>
      </c>
      <c r="O540" s="8"/>
      <c r="P540" s="8"/>
      <c r="Q540" s="6" t="s">
        <v>101</v>
      </c>
      <c r="R540" s="11">
        <v>0</v>
      </c>
      <c r="S540" s="10"/>
      <c r="T540" s="10"/>
      <c r="U540" s="11">
        <v>33.840000000000003</v>
      </c>
      <c r="V540" s="10"/>
      <c r="W540" s="16"/>
    </row>
    <row r="541" spans="4:23" x14ac:dyDescent="0.25">
      <c r="D541" s="24"/>
      <c r="E541" s="10"/>
      <c r="F541" s="10"/>
      <c r="G541" s="1"/>
      <c r="H541" s="10"/>
      <c r="I541" s="10"/>
      <c r="J541" s="10"/>
      <c r="K541" s="10"/>
      <c r="L541" s="10"/>
      <c r="M541" s="10"/>
      <c r="N541" s="10"/>
      <c r="O541" s="10"/>
      <c r="P541" s="10"/>
      <c r="Q541" s="6"/>
      <c r="R541" s="6" t="s">
        <v>102</v>
      </c>
      <c r="S541" s="10"/>
      <c r="T541" s="10"/>
      <c r="U541" s="10"/>
      <c r="V541" s="10"/>
      <c r="W541" s="16"/>
    </row>
    <row r="542" spans="4:23" x14ac:dyDescent="0.25">
      <c r="D542" s="24"/>
      <c r="E542" s="10"/>
      <c r="F542" s="10"/>
      <c r="G542" s="1"/>
      <c r="H542" s="10"/>
      <c r="I542" s="10"/>
      <c r="J542" s="10"/>
      <c r="K542" s="10"/>
      <c r="L542" s="10"/>
      <c r="M542" s="10"/>
      <c r="N542" s="10"/>
      <c r="O542" s="10"/>
      <c r="P542" s="10"/>
      <c r="Q542" s="6"/>
      <c r="R542" s="6"/>
      <c r="S542" s="10"/>
      <c r="T542" s="10"/>
      <c r="U542" s="11">
        <v>0</v>
      </c>
      <c r="V542" s="10"/>
      <c r="W542" s="16"/>
    </row>
    <row r="543" spans="4:23" x14ac:dyDescent="0.25">
      <c r="D543" s="24"/>
      <c r="E543" s="10"/>
      <c r="F543" s="10"/>
      <c r="G543" s="1"/>
      <c r="H543" s="10"/>
      <c r="I543" s="10"/>
      <c r="J543" s="10"/>
      <c r="K543" s="10"/>
      <c r="L543" s="10"/>
      <c r="M543" s="10"/>
      <c r="N543" s="10"/>
      <c r="O543" s="10"/>
      <c r="P543" s="10"/>
      <c r="Q543" s="6"/>
      <c r="R543" s="6"/>
      <c r="S543" s="10"/>
      <c r="T543" s="10"/>
      <c r="U543" s="10"/>
      <c r="V543" s="10"/>
      <c r="W543" s="16"/>
    </row>
    <row r="544" spans="4:23" x14ac:dyDescent="0.25">
      <c r="D544" s="24"/>
      <c r="E544" s="10"/>
      <c r="F544" s="10"/>
      <c r="G544" s="1"/>
      <c r="H544" s="10"/>
      <c r="I544" s="10"/>
      <c r="J544" s="10"/>
      <c r="K544" s="10"/>
      <c r="L544" s="10"/>
      <c r="M544" s="10"/>
      <c r="N544" s="10"/>
      <c r="O544" s="10"/>
      <c r="P544" s="10"/>
      <c r="Q544" s="6"/>
      <c r="R544" s="6"/>
      <c r="S544" s="10"/>
      <c r="T544" s="8">
        <v>221.84</v>
      </c>
      <c r="U544" s="8"/>
      <c r="V544" s="10"/>
      <c r="W544" s="16"/>
    </row>
    <row r="545" spans="4:23" ht="15.75" thickBot="1" x14ac:dyDescent="0.3">
      <c r="D545" s="13"/>
      <c r="E545" s="12"/>
      <c r="F545" s="12"/>
      <c r="G545" s="29"/>
      <c r="H545" s="12"/>
      <c r="I545" s="12"/>
      <c r="J545" s="12"/>
      <c r="K545" s="12"/>
      <c r="L545" s="12"/>
      <c r="M545" s="12"/>
      <c r="N545" s="12"/>
      <c r="O545" s="12"/>
      <c r="P545" s="12"/>
      <c r="Q545" s="15"/>
      <c r="R545" s="15"/>
      <c r="S545" s="12"/>
      <c r="T545" s="12"/>
      <c r="U545" s="12"/>
      <c r="V545" s="12"/>
      <c r="W545" s="76"/>
    </row>
    <row r="546" spans="4:23" ht="15.75" thickBot="1" x14ac:dyDescent="0.3">
      <c r="D546" s="77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9"/>
    </row>
    <row r="547" spans="4:23" x14ac:dyDescent="0.2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4:23" ht="15.75" thickBot="1" x14ac:dyDescent="0.3">
      <c r="D548" s="9"/>
    </row>
    <row r="549" spans="4:23" ht="25.5" customHeight="1" x14ac:dyDescent="0.25">
      <c r="D549" s="51" t="s">
        <v>157</v>
      </c>
      <c r="E549" s="53"/>
    </row>
    <row r="550" spans="4:23" ht="51" customHeight="1" x14ac:dyDescent="0.25">
      <c r="D550" s="54" t="s">
        <v>1</v>
      </c>
      <c r="E550" s="56"/>
    </row>
    <row r="551" spans="4:23" x14ac:dyDescent="0.25">
      <c r="D551" s="104" t="s">
        <v>27</v>
      </c>
      <c r="E551" s="105"/>
    </row>
    <row r="552" spans="4:23" ht="15" customHeight="1" x14ac:dyDescent="0.25">
      <c r="D552" s="2" t="s">
        <v>197</v>
      </c>
      <c r="E552" s="60"/>
    </row>
    <row r="553" spans="4:23" ht="15" customHeight="1" x14ac:dyDescent="0.25">
      <c r="D553" s="2" t="s">
        <v>198</v>
      </c>
      <c r="E553" s="60"/>
    </row>
    <row r="554" spans="4:23" ht="15" customHeight="1" x14ac:dyDescent="0.25">
      <c r="D554" s="2" t="s">
        <v>30</v>
      </c>
      <c r="E554" s="60"/>
    </row>
    <row r="555" spans="4:23" ht="15" customHeight="1" x14ac:dyDescent="0.25">
      <c r="D555" s="2" t="s">
        <v>31</v>
      </c>
      <c r="E555" s="60"/>
    </row>
    <row r="556" spans="4:23" ht="15.75" customHeight="1" thickBot="1" x14ac:dyDescent="0.3">
      <c r="D556" s="3" t="s">
        <v>199</v>
      </c>
      <c r="E556" s="61"/>
    </row>
    <row r="557" spans="4:23" ht="24" customHeight="1" thickBot="1" x14ac:dyDescent="0.3">
      <c r="D557" s="83" t="s">
        <v>33</v>
      </c>
      <c r="E557" s="85"/>
    </row>
    <row r="558" spans="4:23" ht="22.5" customHeight="1" thickTop="1" thickBot="1" x14ac:dyDescent="0.3">
      <c r="D558" s="86" t="s">
        <v>34</v>
      </c>
      <c r="E558" s="88"/>
    </row>
    <row r="559" spans="4:23" ht="25.5" customHeight="1" x14ac:dyDescent="0.25">
      <c r="D559" s="51" t="s">
        <v>157</v>
      </c>
      <c r="E559" s="53"/>
    </row>
    <row r="560" spans="4:23" ht="51" customHeight="1" x14ac:dyDescent="0.25">
      <c r="D560" s="54" t="s">
        <v>1</v>
      </c>
      <c r="E560" s="56"/>
    </row>
    <row r="561" spans="4:5" ht="15.75" thickBot="1" x14ac:dyDescent="0.3">
      <c r="D561" s="13"/>
      <c r="E561" s="76"/>
    </row>
    <row r="562" spans="4:5" ht="15" customHeight="1" x14ac:dyDescent="0.25">
      <c r="D562" s="69" t="s">
        <v>35</v>
      </c>
      <c r="E562" s="71"/>
    </row>
    <row r="563" spans="4:5" ht="15.75" thickBot="1" x14ac:dyDescent="0.3">
      <c r="D563" s="13"/>
      <c r="E563" s="76"/>
    </row>
    <row r="564" spans="4:5" ht="147" thickBot="1" x14ac:dyDescent="0.3">
      <c r="D564" s="33" t="s">
        <v>133</v>
      </c>
      <c r="E564" s="75"/>
    </row>
    <row r="565" spans="4:5" ht="15.75" thickBot="1" x14ac:dyDescent="0.3">
      <c r="D565" s="32"/>
      <c r="E565" s="16"/>
    </row>
    <row r="566" spans="4:5" ht="57" thickBot="1" x14ac:dyDescent="0.3">
      <c r="D566" s="33" t="s">
        <v>200</v>
      </c>
      <c r="E566" s="16"/>
    </row>
    <row r="567" spans="4:5" ht="57" thickBot="1" x14ac:dyDescent="0.3">
      <c r="D567" s="33" t="s">
        <v>201</v>
      </c>
      <c r="E567" s="16"/>
    </row>
    <row r="568" spans="4:5" ht="57" thickBot="1" x14ac:dyDescent="0.3">
      <c r="D568" s="33" t="s">
        <v>202</v>
      </c>
      <c r="E568" s="16"/>
    </row>
    <row r="569" spans="4:5" ht="57" thickBot="1" x14ac:dyDescent="0.3">
      <c r="D569" s="33" t="s">
        <v>203</v>
      </c>
      <c r="E569" s="16"/>
    </row>
    <row r="570" spans="4:5" ht="57" thickBot="1" x14ac:dyDescent="0.3">
      <c r="D570" s="33" t="s">
        <v>204</v>
      </c>
      <c r="E570" s="16"/>
    </row>
    <row r="571" spans="4:5" ht="57" thickBot="1" x14ac:dyDescent="0.3">
      <c r="D571" s="33" t="s">
        <v>139</v>
      </c>
      <c r="E571" s="16"/>
    </row>
    <row r="572" spans="4:5" ht="57" thickBot="1" x14ac:dyDescent="0.3">
      <c r="D572" s="33" t="s">
        <v>205</v>
      </c>
      <c r="E572" s="16"/>
    </row>
    <row r="573" spans="4:5" ht="57" thickBot="1" x14ac:dyDescent="0.3">
      <c r="D573" s="33" t="s">
        <v>206</v>
      </c>
      <c r="E573" s="16"/>
    </row>
    <row r="574" spans="4:5" ht="57" thickBot="1" x14ac:dyDescent="0.3">
      <c r="D574" s="33" t="s">
        <v>142</v>
      </c>
      <c r="E574" s="16"/>
    </row>
    <row r="575" spans="4:5" ht="57" thickBot="1" x14ac:dyDescent="0.3">
      <c r="D575" s="33" t="s">
        <v>143</v>
      </c>
      <c r="E575" s="16"/>
    </row>
    <row r="576" spans="4:5" ht="57" thickBot="1" x14ac:dyDescent="0.3">
      <c r="D576" s="33" t="s">
        <v>207</v>
      </c>
      <c r="E576" s="16"/>
    </row>
    <row r="577" spans="4:5" ht="57" thickBot="1" x14ac:dyDescent="0.3">
      <c r="D577" s="33" t="s">
        <v>208</v>
      </c>
      <c r="E577" s="16"/>
    </row>
    <row r="578" spans="4:5" ht="57" thickBot="1" x14ac:dyDescent="0.3">
      <c r="D578" s="33" t="s">
        <v>146</v>
      </c>
      <c r="E578" s="16"/>
    </row>
    <row r="579" spans="4:5" ht="68.25" thickBot="1" x14ac:dyDescent="0.3">
      <c r="D579" s="33" t="s">
        <v>209</v>
      </c>
      <c r="E579" s="16"/>
    </row>
    <row r="580" spans="4:5" ht="57" thickBot="1" x14ac:dyDescent="0.3">
      <c r="D580" s="33" t="s">
        <v>210</v>
      </c>
      <c r="E580" s="16"/>
    </row>
    <row r="581" spans="4:5" ht="57" thickBot="1" x14ac:dyDescent="0.3">
      <c r="D581" s="33" t="s">
        <v>211</v>
      </c>
      <c r="E581" s="16"/>
    </row>
    <row r="582" spans="4:5" ht="57" thickBot="1" x14ac:dyDescent="0.3">
      <c r="D582" s="33" t="s">
        <v>212</v>
      </c>
      <c r="E582" s="16"/>
    </row>
    <row r="583" spans="4:5" ht="57" thickBot="1" x14ac:dyDescent="0.3">
      <c r="D583" s="33" t="s">
        <v>151</v>
      </c>
      <c r="E583" s="76"/>
    </row>
    <row r="584" spans="4:5" ht="15.75" thickBot="1" x14ac:dyDescent="0.3">
      <c r="D584" s="77"/>
      <c r="E584" s="79"/>
    </row>
    <row r="585" spans="4:5" ht="24" customHeight="1" thickBot="1" x14ac:dyDescent="0.3">
      <c r="D585" s="83" t="s">
        <v>33</v>
      </c>
      <c r="E585" s="85"/>
    </row>
    <row r="586" spans="4:5" ht="22.5" customHeight="1" thickTop="1" thickBot="1" x14ac:dyDescent="0.3">
      <c r="D586" s="86" t="s">
        <v>34</v>
      </c>
      <c r="E586" s="88"/>
    </row>
    <row r="587" spans="4:5" x14ac:dyDescent="0.25">
      <c r="D587" s="34"/>
    </row>
    <row r="588" spans="4:5" x14ac:dyDescent="0.25">
      <c r="D588" s="35"/>
    </row>
    <row r="589" spans="4:5" x14ac:dyDescent="0.25">
      <c r="D589" s="35"/>
    </row>
    <row r="590" spans="4:5" x14ac:dyDescent="0.25">
      <c r="D590" s="35"/>
    </row>
    <row r="591" spans="4:5" x14ac:dyDescent="0.25">
      <c r="D591" s="35"/>
    </row>
    <row r="592" spans="4:5" x14ac:dyDescent="0.25">
      <c r="D592" s="34"/>
    </row>
    <row r="593" spans="4:4" x14ac:dyDescent="0.25">
      <c r="D593" s="35"/>
    </row>
    <row r="594" spans="4:4" x14ac:dyDescent="0.25">
      <c r="D594" s="35"/>
    </row>
    <row r="595" spans="4:4" x14ac:dyDescent="0.25">
      <c r="D595" s="35"/>
    </row>
    <row r="596" spans="4:4" x14ac:dyDescent="0.25">
      <c r="D596" s="35"/>
    </row>
    <row r="597" spans="4:4" x14ac:dyDescent="0.25">
      <c r="D597" s="35"/>
    </row>
    <row r="598" spans="4:4" x14ac:dyDescent="0.25">
      <c r="D598" s="35"/>
    </row>
    <row r="599" spans="4:4" x14ac:dyDescent="0.25">
      <c r="D599" s="35"/>
    </row>
    <row r="600" spans="4:4" x14ac:dyDescent="0.25">
      <c r="D600" s="35"/>
    </row>
    <row r="601" spans="4:4" x14ac:dyDescent="0.25">
      <c r="D601" s="35"/>
    </row>
    <row r="602" spans="4:4" x14ac:dyDescent="0.25">
      <c r="D602" s="34"/>
    </row>
    <row r="603" spans="4:4" x14ac:dyDescent="0.25">
      <c r="D603" s="36"/>
    </row>
    <row r="604" spans="4:4" x14ac:dyDescent="0.25">
      <c r="D604" s="35"/>
    </row>
    <row r="605" spans="4:4" x14ac:dyDescent="0.25">
      <c r="D605" s="35"/>
    </row>
    <row r="606" spans="4:4" x14ac:dyDescent="0.25">
      <c r="D606" s="35"/>
    </row>
    <row r="607" spans="4:4" x14ac:dyDescent="0.25">
      <c r="D607" s="35"/>
    </row>
    <row r="608" spans="4:4" x14ac:dyDescent="0.25">
      <c r="D608" s="35"/>
    </row>
    <row r="609" spans="4:4" x14ac:dyDescent="0.25">
      <c r="D609" s="35"/>
    </row>
    <row r="610" spans="4:4" x14ac:dyDescent="0.25">
      <c r="D610" s="35"/>
    </row>
    <row r="611" spans="4:4" x14ac:dyDescent="0.25">
      <c r="D611" s="35"/>
    </row>
    <row r="612" spans="4:4" x14ac:dyDescent="0.25">
      <c r="D612" s="35"/>
    </row>
    <row r="613" spans="4:4" x14ac:dyDescent="0.25">
      <c r="D613" s="35"/>
    </row>
    <row r="614" spans="4:4" x14ac:dyDescent="0.25">
      <c r="D614" s="35"/>
    </row>
    <row r="615" spans="4:4" x14ac:dyDescent="0.25">
      <c r="D615" s="37"/>
    </row>
    <row r="616" spans="4:4" x14ac:dyDescent="0.25">
      <c r="D616" s="38"/>
    </row>
    <row r="617" spans="4:4" x14ac:dyDescent="0.25">
      <c r="D617" s="36"/>
    </row>
    <row r="618" spans="4:4" x14ac:dyDescent="0.25">
      <c r="D618" s="36"/>
    </row>
    <row r="619" spans="4:4" x14ac:dyDescent="0.25">
      <c r="D619" s="35"/>
    </row>
    <row r="620" spans="4:4" x14ac:dyDescent="0.25">
      <c r="D620" s="35"/>
    </row>
    <row r="621" spans="4:4" x14ac:dyDescent="0.25">
      <c r="D621" s="35"/>
    </row>
    <row r="622" spans="4:4" x14ac:dyDescent="0.25">
      <c r="D622" s="35"/>
    </row>
    <row r="623" spans="4:4" x14ac:dyDescent="0.25">
      <c r="D623" s="35"/>
    </row>
    <row r="624" spans="4:4" x14ac:dyDescent="0.25">
      <c r="D624" s="35"/>
    </row>
    <row r="625" spans="4:4" x14ac:dyDescent="0.25">
      <c r="D625" s="35"/>
    </row>
    <row r="626" spans="4:4" x14ac:dyDescent="0.25">
      <c r="D626" s="35"/>
    </row>
    <row r="627" spans="4:4" x14ac:dyDescent="0.25">
      <c r="D627" s="35"/>
    </row>
    <row r="628" spans="4:4" x14ac:dyDescent="0.25">
      <c r="D628" s="35"/>
    </row>
    <row r="629" spans="4:4" x14ac:dyDescent="0.25">
      <c r="D629" s="36"/>
    </row>
    <row r="630" spans="4:4" x14ac:dyDescent="0.25">
      <c r="D630" s="36"/>
    </row>
    <row r="631" spans="4:4" x14ac:dyDescent="0.25">
      <c r="D631" s="36"/>
    </row>
    <row r="632" spans="4:4" x14ac:dyDescent="0.25">
      <c r="D632" s="36"/>
    </row>
    <row r="633" spans="4:4" x14ac:dyDescent="0.25">
      <c r="D633" s="36"/>
    </row>
    <row r="634" spans="4:4" x14ac:dyDescent="0.25">
      <c r="D634" s="36"/>
    </row>
    <row r="635" spans="4:4" x14ac:dyDescent="0.25">
      <c r="D635" s="36"/>
    </row>
    <row r="636" spans="4:4" x14ac:dyDescent="0.25">
      <c r="D636" s="35"/>
    </row>
    <row r="637" spans="4:4" x14ac:dyDescent="0.25">
      <c r="D637" s="35"/>
    </row>
    <row r="638" spans="4:4" x14ac:dyDescent="0.25">
      <c r="D638" s="35"/>
    </row>
    <row r="639" spans="4:4" x14ac:dyDescent="0.25">
      <c r="D639" s="35"/>
    </row>
    <row r="640" spans="4:4" x14ac:dyDescent="0.25">
      <c r="D640" s="35"/>
    </row>
    <row r="641" spans="4:4" x14ac:dyDescent="0.25">
      <c r="D641" s="35"/>
    </row>
    <row r="642" spans="4:4" x14ac:dyDescent="0.25">
      <c r="D642" s="35"/>
    </row>
    <row r="643" spans="4:4" x14ac:dyDescent="0.25">
      <c r="D643" s="35"/>
    </row>
    <row r="644" spans="4:4" x14ac:dyDescent="0.25">
      <c r="D644" s="35"/>
    </row>
    <row r="645" spans="4:4" x14ac:dyDescent="0.25">
      <c r="D645" s="35"/>
    </row>
    <row r="646" spans="4:4" x14ac:dyDescent="0.25">
      <c r="D646" s="35"/>
    </row>
    <row r="647" spans="4:4" x14ac:dyDescent="0.25">
      <c r="D647" s="35"/>
    </row>
    <row r="648" spans="4:4" x14ac:dyDescent="0.25">
      <c r="D648" s="35"/>
    </row>
    <row r="649" spans="4:4" x14ac:dyDescent="0.25">
      <c r="D649" s="35"/>
    </row>
    <row r="650" spans="4:4" x14ac:dyDescent="0.25">
      <c r="D650" s="35"/>
    </row>
    <row r="651" spans="4:4" x14ac:dyDescent="0.25">
      <c r="D651" s="35"/>
    </row>
    <row r="652" spans="4:4" x14ac:dyDescent="0.25">
      <c r="D652" s="35"/>
    </row>
    <row r="653" spans="4:4" x14ac:dyDescent="0.25">
      <c r="D653" s="35"/>
    </row>
    <row r="654" spans="4:4" x14ac:dyDescent="0.25">
      <c r="D654" s="35"/>
    </row>
    <row r="655" spans="4:4" x14ac:dyDescent="0.25">
      <c r="D655" s="35"/>
    </row>
    <row r="656" spans="4:4" x14ac:dyDescent="0.25">
      <c r="D656" s="35"/>
    </row>
    <row r="657" spans="4:4" x14ac:dyDescent="0.25">
      <c r="D657" s="35"/>
    </row>
    <row r="658" spans="4:4" x14ac:dyDescent="0.25">
      <c r="D658" s="35"/>
    </row>
    <row r="659" spans="4:4" x14ac:dyDescent="0.25">
      <c r="D659" s="35"/>
    </row>
    <row r="660" spans="4:4" x14ac:dyDescent="0.25">
      <c r="D660" s="35"/>
    </row>
    <row r="661" spans="4:4" x14ac:dyDescent="0.25">
      <c r="D661" s="35"/>
    </row>
    <row r="662" spans="4:4" x14ac:dyDescent="0.25">
      <c r="D662" s="35"/>
    </row>
    <row r="663" spans="4:4" x14ac:dyDescent="0.25">
      <c r="D663" s="35"/>
    </row>
    <row r="664" spans="4:4" x14ac:dyDescent="0.25">
      <c r="D664" s="35"/>
    </row>
    <row r="665" spans="4:4" x14ac:dyDescent="0.25">
      <c r="D665" s="35"/>
    </row>
    <row r="666" spans="4:4" x14ac:dyDescent="0.25">
      <c r="D666" s="35"/>
    </row>
    <row r="667" spans="4:4" x14ac:dyDescent="0.25">
      <c r="D667" s="35"/>
    </row>
    <row r="668" spans="4:4" x14ac:dyDescent="0.25">
      <c r="D668" s="35"/>
    </row>
    <row r="669" spans="4:4" x14ac:dyDescent="0.25">
      <c r="D669" s="35"/>
    </row>
    <row r="670" spans="4:4" x14ac:dyDescent="0.25">
      <c r="D670" s="35"/>
    </row>
    <row r="671" spans="4:4" x14ac:dyDescent="0.25">
      <c r="D671" s="35"/>
    </row>
    <row r="672" spans="4:4" x14ac:dyDescent="0.25">
      <c r="D672" s="35"/>
    </row>
    <row r="673" spans="4:4" x14ac:dyDescent="0.25">
      <c r="D673" s="35"/>
    </row>
    <row r="674" spans="4:4" x14ac:dyDescent="0.25">
      <c r="D674" s="35"/>
    </row>
    <row r="675" spans="4:4" x14ac:dyDescent="0.25">
      <c r="D675" s="35"/>
    </row>
    <row r="676" spans="4:4" x14ac:dyDescent="0.25">
      <c r="D676" s="35"/>
    </row>
    <row r="677" spans="4:4" x14ac:dyDescent="0.25">
      <c r="D677" s="35"/>
    </row>
    <row r="678" spans="4:4" x14ac:dyDescent="0.25">
      <c r="D678" s="35"/>
    </row>
    <row r="679" spans="4:4" x14ac:dyDescent="0.25">
      <c r="D679" s="35"/>
    </row>
    <row r="680" spans="4:4" x14ac:dyDescent="0.25">
      <c r="D680" s="35"/>
    </row>
    <row r="681" spans="4:4" x14ac:dyDescent="0.25">
      <c r="D681" s="35"/>
    </row>
    <row r="682" spans="4:4" x14ac:dyDescent="0.25">
      <c r="D682" s="35"/>
    </row>
    <row r="683" spans="4:4" x14ac:dyDescent="0.25">
      <c r="D683" s="35"/>
    </row>
    <row r="684" spans="4:4" x14ac:dyDescent="0.25">
      <c r="D684" s="35"/>
    </row>
    <row r="685" spans="4:4" x14ac:dyDescent="0.25">
      <c r="D685" s="35"/>
    </row>
    <row r="686" spans="4:4" x14ac:dyDescent="0.25">
      <c r="D686" s="35"/>
    </row>
    <row r="687" spans="4:4" x14ac:dyDescent="0.25">
      <c r="D687" s="36"/>
    </row>
    <row r="688" spans="4:4" x14ac:dyDescent="0.25">
      <c r="D688" s="36"/>
    </row>
    <row r="689" spans="4:4" x14ac:dyDescent="0.25">
      <c r="D689" s="36"/>
    </row>
    <row r="690" spans="4:4" x14ac:dyDescent="0.25">
      <c r="D690" s="35"/>
    </row>
    <row r="691" spans="4:4" x14ac:dyDescent="0.25">
      <c r="D691" s="35"/>
    </row>
    <row r="692" spans="4:4" x14ac:dyDescent="0.25">
      <c r="D692" s="35"/>
    </row>
    <row r="693" spans="4:4" x14ac:dyDescent="0.25">
      <c r="D693" s="35"/>
    </row>
    <row r="694" spans="4:4" x14ac:dyDescent="0.25">
      <c r="D694" s="34"/>
    </row>
    <row r="695" spans="4:4" x14ac:dyDescent="0.25">
      <c r="D695" s="35"/>
    </row>
    <row r="696" spans="4:4" x14ac:dyDescent="0.25">
      <c r="D696" s="35"/>
    </row>
    <row r="697" spans="4:4" x14ac:dyDescent="0.25">
      <c r="D697" s="35"/>
    </row>
    <row r="698" spans="4:4" x14ac:dyDescent="0.25">
      <c r="D698" s="35"/>
    </row>
    <row r="699" spans="4:4" x14ac:dyDescent="0.25">
      <c r="D699" s="36"/>
    </row>
    <row r="700" spans="4:4" x14ac:dyDescent="0.25">
      <c r="D700" s="36"/>
    </row>
    <row r="701" spans="4:4" x14ac:dyDescent="0.25">
      <c r="D701" s="36"/>
    </row>
    <row r="702" spans="4:4" x14ac:dyDescent="0.25">
      <c r="D702" s="36"/>
    </row>
    <row r="703" spans="4:4" x14ac:dyDescent="0.25">
      <c r="D703" s="36"/>
    </row>
    <row r="704" spans="4:4" x14ac:dyDescent="0.25">
      <c r="D704" s="36"/>
    </row>
    <row r="705" spans="4:4" x14ac:dyDescent="0.25">
      <c r="D705" s="36"/>
    </row>
    <row r="706" spans="4:4" x14ac:dyDescent="0.25">
      <c r="D706" s="36"/>
    </row>
    <row r="707" spans="4:4" x14ac:dyDescent="0.25">
      <c r="D707" s="36"/>
    </row>
    <row r="708" spans="4:4" x14ac:dyDescent="0.25">
      <c r="D708" s="36"/>
    </row>
    <row r="709" spans="4:4" x14ac:dyDescent="0.25">
      <c r="D709" s="35"/>
    </row>
    <row r="710" spans="4:4" x14ac:dyDescent="0.25">
      <c r="D710" s="35"/>
    </row>
    <row r="711" spans="4:4" x14ac:dyDescent="0.25">
      <c r="D711" s="35"/>
    </row>
    <row r="712" spans="4:4" x14ac:dyDescent="0.25">
      <c r="D712" s="36"/>
    </row>
    <row r="713" spans="4:4" x14ac:dyDescent="0.25">
      <c r="D713" s="39"/>
    </row>
    <row r="714" spans="4:4" x14ac:dyDescent="0.25">
      <c r="D714" s="35"/>
    </row>
    <row r="715" spans="4:4" x14ac:dyDescent="0.25">
      <c r="D715" s="35"/>
    </row>
    <row r="716" spans="4:4" x14ac:dyDescent="0.25">
      <c r="D716" s="35"/>
    </row>
    <row r="717" spans="4:4" x14ac:dyDescent="0.25">
      <c r="D717" s="35"/>
    </row>
    <row r="718" spans="4:4" x14ac:dyDescent="0.25">
      <c r="D718" s="35"/>
    </row>
    <row r="719" spans="4:4" x14ac:dyDescent="0.25">
      <c r="D719" s="35"/>
    </row>
    <row r="720" spans="4:4" x14ac:dyDescent="0.25">
      <c r="D720" s="35"/>
    </row>
    <row r="721" spans="4:17" x14ac:dyDescent="0.25">
      <c r="D721" s="35"/>
    </row>
    <row r="722" spans="4:17" x14ac:dyDescent="0.25">
      <c r="D722" s="35"/>
    </row>
    <row r="723" spans="4:17" x14ac:dyDescent="0.25">
      <c r="D723" s="35"/>
    </row>
    <row r="724" spans="4:17" x14ac:dyDescent="0.25">
      <c r="D724" s="36"/>
    </row>
    <row r="725" spans="4:17" x14ac:dyDescent="0.25">
      <c r="D725" s="36"/>
    </row>
    <row r="726" spans="4:17" x14ac:dyDescent="0.25">
      <c r="D726" s="35"/>
    </row>
    <row r="727" spans="4:17" x14ac:dyDescent="0.25">
      <c r="D727" s="35"/>
    </row>
    <row r="728" spans="4:17" x14ac:dyDescent="0.25">
      <c r="D728" s="35"/>
    </row>
    <row r="729" spans="4:17" x14ac:dyDescent="0.25">
      <c r="D729" s="35"/>
    </row>
    <row r="730" spans="4:17" x14ac:dyDescent="0.25">
      <c r="D730" s="35"/>
    </row>
    <row r="731" spans="4:17" x14ac:dyDescent="0.25">
      <c r="D731" s="35"/>
    </row>
    <row r="732" spans="4:17" x14ac:dyDescent="0.25">
      <c r="D732" s="35"/>
    </row>
    <row r="733" spans="4:17" x14ac:dyDescent="0.25">
      <c r="D733" s="35"/>
    </row>
    <row r="734" spans="4:17" x14ac:dyDescent="0.25">
      <c r="D734" s="9"/>
    </row>
    <row r="735" spans="4:17" ht="15.75" thickBot="1" x14ac:dyDescent="0.3">
      <c r="D735" s="9"/>
    </row>
    <row r="736" spans="4:17" ht="15" customHeight="1" x14ac:dyDescent="0.25">
      <c r="D736" s="51" t="s">
        <v>213</v>
      </c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3"/>
    </row>
    <row r="737" spans="4:17" ht="15" customHeight="1" x14ac:dyDescent="0.25">
      <c r="D737" s="54" t="s">
        <v>1</v>
      </c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6"/>
    </row>
    <row r="738" spans="4:17" x14ac:dyDescent="0.25">
      <c r="D738" s="104" t="s">
        <v>27</v>
      </c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5"/>
    </row>
    <row r="739" spans="4:17" ht="15" customHeight="1" x14ac:dyDescent="0.25">
      <c r="D739" s="2" t="s">
        <v>214</v>
      </c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60"/>
    </row>
    <row r="740" spans="4:17" ht="15" customHeight="1" x14ac:dyDescent="0.25">
      <c r="D740" s="2" t="s">
        <v>215</v>
      </c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60"/>
    </row>
    <row r="741" spans="4:17" ht="15" customHeight="1" x14ac:dyDescent="0.25">
      <c r="D741" s="2" t="s">
        <v>30</v>
      </c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60"/>
    </row>
    <row r="742" spans="4:17" ht="15" customHeight="1" x14ac:dyDescent="0.25">
      <c r="D742" s="2" t="s">
        <v>31</v>
      </c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60"/>
    </row>
    <row r="743" spans="4:17" ht="15.75" customHeight="1" thickBot="1" x14ac:dyDescent="0.3">
      <c r="D743" s="3" t="s">
        <v>216</v>
      </c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61"/>
    </row>
    <row r="744" spans="4:17" ht="15.75" customHeight="1" thickBot="1" x14ac:dyDescent="0.3">
      <c r="D744" s="83" t="s">
        <v>33</v>
      </c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5"/>
    </row>
    <row r="745" spans="4:17" ht="16.5" customHeight="1" thickTop="1" thickBot="1" x14ac:dyDescent="0.3">
      <c r="D745" s="86" t="s">
        <v>34</v>
      </c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8"/>
    </row>
    <row r="746" spans="4:17" ht="15" customHeight="1" x14ac:dyDescent="0.25">
      <c r="D746" s="51" t="s">
        <v>213</v>
      </c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3"/>
    </row>
    <row r="747" spans="4:17" ht="15" customHeight="1" x14ac:dyDescent="0.25">
      <c r="D747" s="54" t="s">
        <v>1</v>
      </c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6"/>
    </row>
    <row r="748" spans="4:17" ht="15.75" thickBot="1" x14ac:dyDescent="0.3">
      <c r="D748" s="13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76"/>
    </row>
    <row r="749" spans="4:17" ht="15" customHeight="1" x14ac:dyDescent="0.25">
      <c r="D749" s="69" t="s">
        <v>35</v>
      </c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1"/>
    </row>
    <row r="750" spans="4:17" ht="15.75" thickBot="1" x14ac:dyDescent="0.3">
      <c r="D750" s="13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76"/>
    </row>
    <row r="751" spans="4:17" ht="15.75" customHeight="1" thickBot="1" x14ac:dyDescent="0.3">
      <c r="D751" s="89" t="s">
        <v>133</v>
      </c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1"/>
      <c r="Q751" s="75"/>
    </row>
    <row r="752" spans="4:17" ht="15.75" thickBot="1" x14ac:dyDescent="0.3">
      <c r="D752" s="77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16"/>
    </row>
    <row r="753" spans="4:17" ht="15.75" customHeight="1" thickBot="1" x14ac:dyDescent="0.3">
      <c r="D753" s="89" t="s">
        <v>217</v>
      </c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1"/>
      <c r="Q753" s="16"/>
    </row>
    <row r="754" spans="4:17" ht="15.75" customHeight="1" thickBot="1" x14ac:dyDescent="0.3">
      <c r="D754" s="89" t="s">
        <v>218</v>
      </c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1"/>
      <c r="Q754" s="16"/>
    </row>
    <row r="755" spans="4:17" ht="15.75" customHeight="1" thickBot="1" x14ac:dyDescent="0.3">
      <c r="D755" s="89" t="s">
        <v>219</v>
      </c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1"/>
      <c r="Q755" s="16"/>
    </row>
    <row r="756" spans="4:17" ht="15.75" customHeight="1" thickBot="1" x14ac:dyDescent="0.3">
      <c r="D756" s="89" t="s">
        <v>220</v>
      </c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1"/>
      <c r="Q756" s="76"/>
    </row>
    <row r="757" spans="4:17" ht="15.75" thickBot="1" x14ac:dyDescent="0.3">
      <c r="D757" s="77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9"/>
    </row>
    <row r="758" spans="4:17" ht="15.75" customHeight="1" thickBot="1" x14ac:dyDescent="0.3">
      <c r="D758" s="83" t="s">
        <v>33</v>
      </c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5"/>
    </row>
    <row r="759" spans="4:17" ht="16.5" customHeight="1" thickTop="1" thickBot="1" x14ac:dyDescent="0.3">
      <c r="D759" s="86" t="s">
        <v>34</v>
      </c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8"/>
    </row>
    <row r="760" spans="4:17" ht="15" customHeight="1" x14ac:dyDescent="0.25">
      <c r="D760" s="51" t="s">
        <v>221</v>
      </c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3"/>
    </row>
    <row r="761" spans="4:17" ht="15" customHeight="1" x14ac:dyDescent="0.25">
      <c r="D761" s="54" t="s">
        <v>1</v>
      </c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6"/>
    </row>
    <row r="762" spans="4:17" ht="15" customHeight="1" x14ac:dyDescent="0.25">
      <c r="D762" s="57" t="s">
        <v>222</v>
      </c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9"/>
    </row>
    <row r="763" spans="4:17" ht="15" customHeight="1" x14ac:dyDescent="0.25">
      <c r="D763" s="2" t="s">
        <v>223</v>
      </c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60"/>
    </row>
    <row r="764" spans="4:17" ht="15.75" customHeight="1" thickBot="1" x14ac:dyDescent="0.3">
      <c r="D764" s="3" t="s">
        <v>224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61"/>
    </row>
    <row r="765" spans="4:17" x14ac:dyDescent="0.25">
      <c r="D765" s="62" t="s">
        <v>5</v>
      </c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4"/>
    </row>
    <row r="766" spans="4:17" ht="15" customHeight="1" x14ac:dyDescent="0.25">
      <c r="D766" s="5" t="s">
        <v>6</v>
      </c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6"/>
    </row>
    <row r="767" spans="4:17" ht="15" customHeight="1" x14ac:dyDescent="0.25">
      <c r="D767" s="7" t="s">
        <v>225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7"/>
    </row>
    <row r="768" spans="4:17" ht="15" customHeight="1" x14ac:dyDescent="0.25">
      <c r="D768" s="7" t="s">
        <v>226</v>
      </c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7"/>
    </row>
    <row r="769" spans="4:17" ht="15" customHeight="1" x14ac:dyDescent="0.25">
      <c r="D769" s="7" t="s">
        <v>227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7"/>
    </row>
    <row r="770" spans="4:17" ht="15" customHeight="1" x14ac:dyDescent="0.25">
      <c r="D770" s="5" t="s">
        <v>10</v>
      </c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6"/>
    </row>
    <row r="771" spans="4:17" ht="15" customHeight="1" x14ac:dyDescent="0.25">
      <c r="D771" s="7" t="s">
        <v>228</v>
      </c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7"/>
    </row>
    <row r="772" spans="4:17" ht="15" customHeight="1" x14ac:dyDescent="0.25">
      <c r="D772" s="7" t="s">
        <v>12</v>
      </c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7"/>
    </row>
    <row r="773" spans="4:17" ht="15" customHeight="1" x14ac:dyDescent="0.25">
      <c r="D773" s="7" t="s">
        <v>229</v>
      </c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7"/>
    </row>
    <row r="774" spans="4:17" ht="15" customHeight="1" x14ac:dyDescent="0.25">
      <c r="D774" s="7" t="s">
        <v>14</v>
      </c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7"/>
    </row>
    <row r="775" spans="4:17" ht="15" customHeight="1" x14ac:dyDescent="0.25">
      <c r="D775" s="7" t="s">
        <v>15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7"/>
    </row>
    <row r="776" spans="4:17" ht="15.75" customHeight="1" thickBot="1" x14ac:dyDescent="0.3">
      <c r="D776" s="14" t="s">
        <v>230</v>
      </c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68"/>
    </row>
    <row r="777" spans="4:17" x14ac:dyDescent="0.25">
      <c r="D777" s="69" t="s">
        <v>17</v>
      </c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1"/>
    </row>
    <row r="778" spans="4:17" ht="15" customHeight="1" x14ac:dyDescent="0.25">
      <c r="D778" s="2" t="s">
        <v>18</v>
      </c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60"/>
    </row>
    <row r="779" spans="4:17" ht="15.75" customHeight="1" thickBot="1" x14ac:dyDescent="0.3">
      <c r="D779" s="3" t="s">
        <v>19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61"/>
    </row>
    <row r="780" spans="4:17" ht="15" customHeight="1" x14ac:dyDescent="0.25">
      <c r="D780" s="72">
        <v>1</v>
      </c>
      <c r="E780" s="73" t="s">
        <v>231</v>
      </c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5"/>
    </row>
    <row r="781" spans="4:17" x14ac:dyDescent="0.25">
      <c r="D781" s="7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6"/>
    </row>
    <row r="782" spans="4:17" ht="56.25" x14ac:dyDescent="0.25">
      <c r="D782" s="7"/>
      <c r="E782" s="1" t="s">
        <v>21</v>
      </c>
      <c r="F782" s="41">
        <v>42</v>
      </c>
      <c r="G782" s="10"/>
      <c r="H782" s="41" t="s">
        <v>51</v>
      </c>
      <c r="I782" s="10"/>
      <c r="J782" s="41" t="s">
        <v>23</v>
      </c>
      <c r="K782" s="10"/>
      <c r="L782" s="42" t="s">
        <v>232</v>
      </c>
      <c r="M782" s="6" t="s">
        <v>25</v>
      </c>
      <c r="N782" s="42">
        <v>0</v>
      </c>
      <c r="O782" s="10"/>
      <c r="P782" s="43">
        <v>12474</v>
      </c>
      <c r="Q782" s="16"/>
    </row>
    <row r="783" spans="4:17" x14ac:dyDescent="0.25">
      <c r="D783" s="7"/>
      <c r="E783" s="1"/>
      <c r="F783" s="10"/>
      <c r="G783" s="10"/>
      <c r="H783" s="10"/>
      <c r="I783" s="10"/>
      <c r="J783" s="10"/>
      <c r="K783" s="10"/>
      <c r="L783" s="10"/>
      <c r="M783" s="6"/>
      <c r="N783" s="10"/>
      <c r="O783" s="10"/>
      <c r="P783" s="31"/>
      <c r="Q783" s="16"/>
    </row>
    <row r="784" spans="4:17" x14ac:dyDescent="0.25">
      <c r="D784" s="7"/>
      <c r="E784" s="1"/>
      <c r="F784" s="10"/>
      <c r="G784" s="10"/>
      <c r="H784" s="10"/>
      <c r="I784" s="10"/>
      <c r="J784" s="10"/>
      <c r="K784" s="10"/>
      <c r="L784" s="10"/>
      <c r="M784" s="6"/>
      <c r="N784" s="10"/>
      <c r="O784" s="10"/>
      <c r="P784" s="42">
        <v>0</v>
      </c>
      <c r="Q784" s="16"/>
    </row>
    <row r="785" spans="4:20" x14ac:dyDescent="0.25">
      <c r="D785" s="7"/>
      <c r="E785" s="1"/>
      <c r="F785" s="10"/>
      <c r="G785" s="10"/>
      <c r="H785" s="10"/>
      <c r="I785" s="10"/>
      <c r="J785" s="10"/>
      <c r="K785" s="10"/>
      <c r="L785" s="10"/>
      <c r="M785" s="6"/>
      <c r="N785" s="10"/>
      <c r="O785" s="10"/>
      <c r="P785" s="31"/>
      <c r="Q785" s="16"/>
    </row>
    <row r="786" spans="4:20" ht="33.75" x14ac:dyDescent="0.25">
      <c r="D786" s="7"/>
      <c r="E786" s="1"/>
      <c r="F786" s="10"/>
      <c r="G786" s="10"/>
      <c r="H786" s="10"/>
      <c r="I786" s="10"/>
      <c r="J786" s="10"/>
      <c r="K786" s="10"/>
      <c r="L786" s="10"/>
      <c r="M786" s="6"/>
      <c r="N786" s="10"/>
      <c r="O786" s="10"/>
      <c r="P786" s="42" t="s">
        <v>233</v>
      </c>
      <c r="Q786" s="16"/>
    </row>
    <row r="787" spans="4:20" ht="15.75" thickBot="1" x14ac:dyDescent="0.3">
      <c r="D787" s="14"/>
      <c r="E787" s="29"/>
      <c r="F787" s="12"/>
      <c r="G787" s="12"/>
      <c r="H787" s="12"/>
      <c r="I787" s="12"/>
      <c r="J787" s="12"/>
      <c r="K787" s="12"/>
      <c r="L787" s="12"/>
      <c r="M787" s="15"/>
      <c r="N787" s="12"/>
      <c r="O787" s="12"/>
      <c r="P787" s="44"/>
      <c r="Q787" s="76"/>
    </row>
    <row r="788" spans="4:20" ht="15.75" thickBot="1" x14ac:dyDescent="0.3">
      <c r="D788" s="77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9"/>
    </row>
    <row r="789" spans="4:20" x14ac:dyDescent="0.25">
      <c r="D789" s="80" t="s">
        <v>27</v>
      </c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2"/>
    </row>
    <row r="790" spans="4:20" ht="15" customHeight="1" x14ac:dyDescent="0.25">
      <c r="D790" s="2" t="s">
        <v>234</v>
      </c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60"/>
    </row>
    <row r="791" spans="4:20" ht="15" customHeight="1" x14ac:dyDescent="0.25">
      <c r="D791" s="2" t="s">
        <v>235</v>
      </c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60"/>
    </row>
    <row r="792" spans="4:20" ht="15" customHeight="1" x14ac:dyDescent="0.25">
      <c r="D792" s="2" t="s">
        <v>31</v>
      </c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60"/>
    </row>
    <row r="793" spans="4:20" ht="15.75" customHeight="1" thickBot="1" x14ac:dyDescent="0.3">
      <c r="D793" s="3" t="s">
        <v>236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61"/>
    </row>
    <row r="794" spans="4:20" ht="15.75" customHeight="1" thickBot="1" x14ac:dyDescent="0.3">
      <c r="D794" s="83" t="s">
        <v>33</v>
      </c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5"/>
    </row>
    <row r="795" spans="4:20" ht="16.5" customHeight="1" thickTop="1" thickBot="1" x14ac:dyDescent="0.3">
      <c r="D795" s="86" t="s">
        <v>34</v>
      </c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8"/>
    </row>
    <row r="796" spans="4:20" ht="15.75" thickBot="1" x14ac:dyDescent="0.3">
      <c r="D796" s="9"/>
    </row>
    <row r="797" spans="4:20" ht="15" customHeight="1" x14ac:dyDescent="0.25">
      <c r="D797" s="51" t="s">
        <v>221</v>
      </c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3"/>
    </row>
    <row r="798" spans="4:20" ht="15" customHeight="1" x14ac:dyDescent="0.25">
      <c r="D798" s="54" t="s">
        <v>1</v>
      </c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6"/>
    </row>
    <row r="799" spans="4:20" ht="15.75" thickBot="1" x14ac:dyDescent="0.3">
      <c r="D799" s="13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76"/>
    </row>
    <row r="800" spans="4:20" ht="15" customHeight="1" x14ac:dyDescent="0.25">
      <c r="D800" s="69" t="s">
        <v>35</v>
      </c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1"/>
    </row>
    <row r="801" spans="4:20" ht="15.75" thickBot="1" x14ac:dyDescent="0.3">
      <c r="D801" s="13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76"/>
    </row>
    <row r="802" spans="4:20" ht="15.75" customHeight="1" thickBot="1" x14ac:dyDescent="0.3">
      <c r="D802" s="89" t="s">
        <v>36</v>
      </c>
      <c r="E802" s="90"/>
      <c r="F802" s="90"/>
      <c r="G802" s="90"/>
      <c r="H802" s="90"/>
      <c r="I802" s="90"/>
      <c r="J802" s="90"/>
      <c r="K802" s="90"/>
      <c r="L802" s="90"/>
      <c r="M802" s="90" t="s">
        <v>37</v>
      </c>
      <c r="N802" s="90"/>
      <c r="O802" s="90"/>
      <c r="P802" s="90"/>
      <c r="Q802" s="90"/>
      <c r="R802" s="90"/>
      <c r="S802" s="91"/>
      <c r="T802" s="75"/>
    </row>
    <row r="803" spans="4:20" ht="15.75" thickBot="1" x14ac:dyDescent="0.3">
      <c r="D803" s="77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16"/>
    </row>
    <row r="804" spans="4:20" ht="15.75" thickBot="1" x14ac:dyDescent="0.3">
      <c r="D804" s="89" t="s">
        <v>237</v>
      </c>
      <c r="E804" s="90"/>
      <c r="F804" s="90"/>
      <c r="G804" s="90"/>
      <c r="H804" s="90"/>
      <c r="I804" s="90"/>
      <c r="J804" s="90"/>
      <c r="K804" s="90"/>
      <c r="L804" s="90"/>
      <c r="M804" s="92">
        <v>43048</v>
      </c>
      <c r="N804" s="92"/>
      <c r="O804" s="92"/>
      <c r="P804" s="92"/>
      <c r="Q804" s="92"/>
      <c r="R804" s="92"/>
      <c r="S804" s="93"/>
      <c r="T804" s="76"/>
    </row>
    <row r="805" spans="4:20" ht="15.75" thickBot="1" x14ac:dyDescent="0.3">
      <c r="D805" s="77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9"/>
    </row>
    <row r="806" spans="4:20" ht="15.75" thickBot="1" x14ac:dyDescent="0.3">
      <c r="D806" s="77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9"/>
    </row>
    <row r="807" spans="4:20" ht="15" customHeight="1" x14ac:dyDescent="0.25">
      <c r="D807" s="51" t="s">
        <v>238</v>
      </c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3"/>
    </row>
    <row r="808" spans="4:20" ht="15" customHeight="1" x14ac:dyDescent="0.25">
      <c r="D808" s="54" t="s">
        <v>1</v>
      </c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6"/>
    </row>
    <row r="809" spans="4:20" ht="15" customHeight="1" x14ac:dyDescent="0.25">
      <c r="D809" s="57" t="s">
        <v>239</v>
      </c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9"/>
    </row>
    <row r="810" spans="4:20" ht="15" customHeight="1" x14ac:dyDescent="0.25">
      <c r="D810" s="2" t="s">
        <v>240</v>
      </c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60"/>
    </row>
    <row r="811" spans="4:20" ht="15.75" customHeight="1" thickBot="1" x14ac:dyDescent="0.3">
      <c r="D811" s="3" t="s">
        <v>241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61"/>
    </row>
    <row r="812" spans="4:20" x14ac:dyDescent="0.25">
      <c r="D812" s="62" t="s">
        <v>5</v>
      </c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4"/>
    </row>
    <row r="813" spans="4:20" ht="15" customHeight="1" x14ac:dyDescent="0.25">
      <c r="D813" s="5" t="s">
        <v>6</v>
      </c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6"/>
    </row>
    <row r="814" spans="4:20" ht="15" customHeight="1" x14ac:dyDescent="0.25">
      <c r="D814" s="7" t="s">
        <v>7</v>
      </c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7"/>
    </row>
    <row r="815" spans="4:20" ht="15" customHeight="1" x14ac:dyDescent="0.25">
      <c r="D815" s="7" t="s">
        <v>8</v>
      </c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7"/>
    </row>
    <row r="816" spans="4:20" ht="15" customHeight="1" x14ac:dyDescent="0.25">
      <c r="D816" s="7" t="s">
        <v>9</v>
      </c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7"/>
    </row>
    <row r="817" spans="4:20" ht="15" customHeight="1" x14ac:dyDescent="0.25">
      <c r="D817" s="5" t="s">
        <v>10</v>
      </c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6"/>
    </row>
    <row r="818" spans="4:20" ht="15" customHeight="1" x14ac:dyDescent="0.25">
      <c r="D818" s="7" t="s">
        <v>242</v>
      </c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7"/>
    </row>
    <row r="819" spans="4:20" ht="15" customHeight="1" x14ac:dyDescent="0.25">
      <c r="D819" s="7" t="s">
        <v>12</v>
      </c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7"/>
    </row>
    <row r="820" spans="4:20" ht="15" customHeight="1" x14ac:dyDescent="0.25">
      <c r="D820" s="7" t="s">
        <v>243</v>
      </c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7"/>
    </row>
    <row r="821" spans="4:20" ht="15" customHeight="1" x14ac:dyDescent="0.25">
      <c r="D821" s="7" t="s">
        <v>14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7"/>
    </row>
    <row r="822" spans="4:20" ht="15" customHeight="1" x14ac:dyDescent="0.25">
      <c r="D822" s="7" t="s">
        <v>15</v>
      </c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7"/>
    </row>
    <row r="823" spans="4:20" ht="15.75" customHeight="1" thickBot="1" x14ac:dyDescent="0.3">
      <c r="D823" s="14" t="s">
        <v>244</v>
      </c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68"/>
    </row>
    <row r="824" spans="4:20" x14ac:dyDescent="0.25">
      <c r="D824" s="69" t="s">
        <v>17</v>
      </c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1"/>
    </row>
    <row r="825" spans="4:20" ht="15" customHeight="1" x14ac:dyDescent="0.25">
      <c r="D825" s="2" t="s">
        <v>18</v>
      </c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60"/>
    </row>
    <row r="826" spans="4:20" ht="15.75" customHeight="1" thickBot="1" x14ac:dyDescent="0.3">
      <c r="D826" s="3" t="s">
        <v>19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61"/>
    </row>
    <row r="827" spans="4:20" ht="15" customHeight="1" x14ac:dyDescent="0.25">
      <c r="D827" s="72">
        <v>1</v>
      </c>
      <c r="E827" s="73" t="s">
        <v>245</v>
      </c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4"/>
      <c r="T827" s="75"/>
    </row>
    <row r="828" spans="4:20" x14ac:dyDescent="0.25">
      <c r="D828" s="7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6"/>
    </row>
    <row r="829" spans="4:20" ht="15" customHeight="1" x14ac:dyDescent="0.25">
      <c r="D829" s="7"/>
      <c r="E829" s="1" t="s">
        <v>21</v>
      </c>
      <c r="F829" s="8">
        <v>1708.43</v>
      </c>
      <c r="G829" s="10"/>
      <c r="H829" s="8" t="s">
        <v>22</v>
      </c>
      <c r="I829" s="10"/>
      <c r="J829" s="8" t="s">
        <v>23</v>
      </c>
      <c r="K829" s="10"/>
      <c r="L829" s="8" t="s">
        <v>246</v>
      </c>
      <c r="M829" s="8"/>
      <c r="N829" s="6" t="s">
        <v>25</v>
      </c>
      <c r="O829" s="11">
        <v>0</v>
      </c>
      <c r="P829" s="10"/>
      <c r="Q829" s="10"/>
      <c r="R829" s="11">
        <v>0</v>
      </c>
      <c r="S829" s="10"/>
      <c r="T829" s="16"/>
    </row>
    <row r="830" spans="4:20" x14ac:dyDescent="0.25">
      <c r="D830" s="7"/>
      <c r="E830" s="1"/>
      <c r="F830" s="10"/>
      <c r="G830" s="10"/>
      <c r="H830" s="10"/>
      <c r="I830" s="10"/>
      <c r="J830" s="10"/>
      <c r="K830" s="10"/>
      <c r="L830" s="10"/>
      <c r="M830" s="10"/>
      <c r="N830" s="6"/>
      <c r="O830" s="10"/>
      <c r="P830" s="10"/>
      <c r="Q830" s="10"/>
      <c r="R830" s="10"/>
      <c r="S830" s="10"/>
      <c r="T830" s="16"/>
    </row>
    <row r="831" spans="4:20" x14ac:dyDescent="0.25">
      <c r="D831" s="7"/>
      <c r="E831" s="1"/>
      <c r="F831" s="10"/>
      <c r="G831" s="10"/>
      <c r="H831" s="10"/>
      <c r="I831" s="10"/>
      <c r="J831" s="10"/>
      <c r="K831" s="10"/>
      <c r="L831" s="10"/>
      <c r="M831" s="10"/>
      <c r="N831" s="6"/>
      <c r="O831" s="10"/>
      <c r="P831" s="10"/>
      <c r="Q831" s="10"/>
      <c r="R831" s="11">
        <v>0</v>
      </c>
      <c r="S831" s="10"/>
      <c r="T831" s="16"/>
    </row>
    <row r="832" spans="4:20" x14ac:dyDescent="0.25">
      <c r="D832" s="7"/>
      <c r="E832" s="1"/>
      <c r="F832" s="10"/>
      <c r="G832" s="10"/>
      <c r="H832" s="10"/>
      <c r="I832" s="10"/>
      <c r="J832" s="10"/>
      <c r="K832" s="10"/>
      <c r="L832" s="10"/>
      <c r="M832" s="10"/>
      <c r="N832" s="6"/>
      <c r="O832" s="10"/>
      <c r="P832" s="10"/>
      <c r="Q832" s="10"/>
      <c r="R832" s="10"/>
      <c r="S832" s="10"/>
      <c r="T832" s="16"/>
    </row>
    <row r="833" spans="4:20" x14ac:dyDescent="0.25">
      <c r="D833" s="7"/>
      <c r="E833" s="1"/>
      <c r="F833" s="10"/>
      <c r="G833" s="10"/>
      <c r="H833" s="10"/>
      <c r="I833" s="10"/>
      <c r="J833" s="10"/>
      <c r="K833" s="10"/>
      <c r="L833" s="10"/>
      <c r="M833" s="10"/>
      <c r="N833" s="6"/>
      <c r="O833" s="10"/>
      <c r="P833" s="10"/>
      <c r="Q833" s="8" t="s">
        <v>247</v>
      </c>
      <c r="R833" s="8"/>
      <c r="S833" s="10"/>
      <c r="T833" s="16"/>
    </row>
    <row r="834" spans="4:20" ht="15.75" thickBot="1" x14ac:dyDescent="0.3">
      <c r="D834" s="14"/>
      <c r="E834" s="29"/>
      <c r="F834" s="12"/>
      <c r="G834" s="12"/>
      <c r="H834" s="12"/>
      <c r="I834" s="12"/>
      <c r="J834" s="12"/>
      <c r="K834" s="12"/>
      <c r="L834" s="12"/>
      <c r="M834" s="12"/>
      <c r="N834" s="15"/>
      <c r="O834" s="12"/>
      <c r="P834" s="12"/>
      <c r="Q834" s="12"/>
      <c r="R834" s="12"/>
      <c r="S834" s="12"/>
      <c r="T834" s="76"/>
    </row>
    <row r="835" spans="4:20" ht="15.75" thickBot="1" x14ac:dyDescent="0.3">
      <c r="D835" s="77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9"/>
    </row>
    <row r="836" spans="4:20" x14ac:dyDescent="0.25">
      <c r="D836" s="80" t="s">
        <v>27</v>
      </c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2"/>
    </row>
    <row r="837" spans="4:20" ht="15" customHeight="1" x14ac:dyDescent="0.25">
      <c r="D837" s="2" t="s">
        <v>248</v>
      </c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60"/>
    </row>
    <row r="838" spans="4:20" ht="15" customHeight="1" x14ac:dyDescent="0.25">
      <c r="D838" s="2" t="s">
        <v>29</v>
      </c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60"/>
    </row>
    <row r="839" spans="4:20" ht="15" customHeight="1" x14ac:dyDescent="0.25">
      <c r="D839" s="2" t="s">
        <v>30</v>
      </c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60"/>
    </row>
    <row r="840" spans="4:20" ht="15" customHeight="1" x14ac:dyDescent="0.25">
      <c r="D840" s="2" t="s">
        <v>31</v>
      </c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60"/>
    </row>
    <row r="841" spans="4:20" ht="15.75" customHeight="1" thickBot="1" x14ac:dyDescent="0.3">
      <c r="D841" s="3" t="s">
        <v>249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61"/>
    </row>
    <row r="842" spans="4:20" ht="15.75" customHeight="1" thickBot="1" x14ac:dyDescent="0.3">
      <c r="D842" s="83" t="s">
        <v>33</v>
      </c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5"/>
    </row>
    <row r="843" spans="4:20" ht="16.5" customHeight="1" thickTop="1" thickBot="1" x14ac:dyDescent="0.3">
      <c r="D843" s="86" t="s">
        <v>34</v>
      </c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8"/>
    </row>
    <row r="844" spans="4:20" ht="15" customHeight="1" x14ac:dyDescent="0.25">
      <c r="D844" s="51" t="s">
        <v>238</v>
      </c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3"/>
    </row>
    <row r="845" spans="4:20" ht="15" customHeight="1" x14ac:dyDescent="0.25">
      <c r="D845" s="54" t="s">
        <v>1</v>
      </c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6"/>
    </row>
    <row r="846" spans="4:20" ht="15.75" thickBot="1" x14ac:dyDescent="0.3">
      <c r="D846" s="13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76"/>
    </row>
    <row r="847" spans="4:20" ht="15" customHeight="1" x14ac:dyDescent="0.25">
      <c r="D847" s="69" t="s">
        <v>35</v>
      </c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1"/>
    </row>
    <row r="848" spans="4:20" ht="15.75" thickBot="1" x14ac:dyDescent="0.3">
      <c r="D848" s="13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76"/>
    </row>
    <row r="849" spans="4:20" ht="15.75" customHeight="1" thickBot="1" x14ac:dyDescent="0.3">
      <c r="D849" s="89" t="s">
        <v>36</v>
      </c>
      <c r="E849" s="90"/>
      <c r="F849" s="90"/>
      <c r="G849" s="90"/>
      <c r="H849" s="90"/>
      <c r="I849" s="90"/>
      <c r="J849" s="90"/>
      <c r="K849" s="90"/>
      <c r="L849" s="90"/>
      <c r="M849" s="90" t="s">
        <v>37</v>
      </c>
      <c r="N849" s="90"/>
      <c r="O849" s="90"/>
      <c r="P849" s="90"/>
      <c r="Q849" s="90"/>
      <c r="R849" s="90"/>
      <c r="S849" s="91"/>
      <c r="T849" s="75"/>
    </row>
    <row r="850" spans="4:20" ht="15.75" thickBot="1" x14ac:dyDescent="0.3">
      <c r="D850" s="77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16"/>
    </row>
    <row r="851" spans="4:20" ht="15.75" customHeight="1" thickBot="1" x14ac:dyDescent="0.3">
      <c r="D851" s="89" t="s">
        <v>250</v>
      </c>
      <c r="E851" s="90"/>
      <c r="F851" s="90"/>
      <c r="G851" s="90"/>
      <c r="H851" s="90"/>
      <c r="I851" s="90"/>
      <c r="J851" s="90"/>
      <c r="K851" s="90"/>
      <c r="L851" s="90"/>
      <c r="M851" s="92">
        <v>43011</v>
      </c>
      <c r="N851" s="92"/>
      <c r="O851" s="92"/>
      <c r="P851" s="92"/>
      <c r="Q851" s="92"/>
      <c r="R851" s="92"/>
      <c r="S851" s="93"/>
      <c r="T851" s="76"/>
    </row>
    <row r="852" spans="4:20" ht="15.75" thickBot="1" x14ac:dyDescent="0.3">
      <c r="D852" s="77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9"/>
    </row>
    <row r="853" spans="4:20" ht="15.75" thickBot="1" x14ac:dyDescent="0.3">
      <c r="D853" s="77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9"/>
    </row>
    <row r="854" spans="4:20" ht="15" customHeight="1" x14ac:dyDescent="0.25">
      <c r="D854" s="51" t="s">
        <v>251</v>
      </c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3"/>
    </row>
    <row r="855" spans="4:20" ht="15" customHeight="1" x14ac:dyDescent="0.25">
      <c r="D855" s="54" t="s">
        <v>1</v>
      </c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6"/>
    </row>
    <row r="856" spans="4:20" ht="15" customHeight="1" x14ac:dyDescent="0.25">
      <c r="D856" s="57" t="s">
        <v>252</v>
      </c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9"/>
    </row>
    <row r="857" spans="4:20" ht="15" customHeight="1" x14ac:dyDescent="0.25">
      <c r="D857" s="2" t="s">
        <v>253</v>
      </c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60"/>
    </row>
    <row r="858" spans="4:20" ht="15.75" customHeight="1" thickBot="1" x14ac:dyDescent="0.3">
      <c r="D858" s="3" t="s">
        <v>254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61"/>
    </row>
    <row r="859" spans="4:20" x14ac:dyDescent="0.25">
      <c r="D859" s="62" t="s">
        <v>5</v>
      </c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4"/>
    </row>
    <row r="860" spans="4:20" ht="15" customHeight="1" x14ac:dyDescent="0.25">
      <c r="D860" s="5" t="s">
        <v>6</v>
      </c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6"/>
    </row>
    <row r="861" spans="4:20" ht="15" customHeight="1" x14ac:dyDescent="0.25">
      <c r="D861" s="7" t="s">
        <v>255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7"/>
    </row>
    <row r="862" spans="4:20" ht="15" customHeight="1" x14ac:dyDescent="0.25">
      <c r="D862" s="7" t="s">
        <v>256</v>
      </c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7"/>
    </row>
    <row r="863" spans="4:20" ht="15" customHeight="1" x14ac:dyDescent="0.25">
      <c r="D863" s="7" t="s">
        <v>257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7"/>
    </row>
    <row r="864" spans="4:20" ht="15" customHeight="1" x14ac:dyDescent="0.25">
      <c r="D864" s="5" t="s">
        <v>10</v>
      </c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6"/>
    </row>
    <row r="865" spans="4:20" ht="15" customHeight="1" x14ac:dyDescent="0.25">
      <c r="D865" s="7" t="s">
        <v>258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7"/>
    </row>
    <row r="866" spans="4:20" ht="15" customHeight="1" x14ac:dyDescent="0.25">
      <c r="D866" s="7" t="s">
        <v>12</v>
      </c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7"/>
    </row>
    <row r="867" spans="4:20" ht="15" customHeight="1" x14ac:dyDescent="0.25">
      <c r="D867" s="7" t="s">
        <v>259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7"/>
    </row>
    <row r="868" spans="4:20" ht="15" customHeight="1" x14ac:dyDescent="0.25">
      <c r="D868" s="7" t="s">
        <v>14</v>
      </c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7"/>
    </row>
    <row r="869" spans="4:20" ht="15" customHeight="1" x14ac:dyDescent="0.25">
      <c r="D869" s="7" t="s">
        <v>15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7"/>
    </row>
    <row r="870" spans="4:20" ht="15.75" customHeight="1" thickBot="1" x14ac:dyDescent="0.3">
      <c r="D870" s="14" t="s">
        <v>260</v>
      </c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68"/>
    </row>
    <row r="871" spans="4:20" x14ac:dyDescent="0.25">
      <c r="D871" s="69" t="s">
        <v>17</v>
      </c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1"/>
    </row>
    <row r="872" spans="4:20" ht="15" customHeight="1" x14ac:dyDescent="0.25">
      <c r="D872" s="2" t="s">
        <v>18</v>
      </c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60"/>
    </row>
    <row r="873" spans="4:20" ht="15.75" customHeight="1" thickBot="1" x14ac:dyDescent="0.3">
      <c r="D873" s="3" t="s">
        <v>19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61"/>
    </row>
    <row r="874" spans="4:20" x14ac:dyDescent="0.25">
      <c r="D874" s="72">
        <v>1</v>
      </c>
      <c r="E874" s="73" t="s">
        <v>261</v>
      </c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4"/>
      <c r="T874" s="75"/>
    </row>
    <row r="875" spans="4:20" x14ac:dyDescent="0.25">
      <c r="D875" s="7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6"/>
    </row>
    <row r="876" spans="4:20" ht="15" customHeight="1" x14ac:dyDescent="0.25">
      <c r="D876" s="7"/>
      <c r="E876" s="1" t="s">
        <v>21</v>
      </c>
      <c r="F876" s="8">
        <v>879.25</v>
      </c>
      <c r="G876" s="10"/>
      <c r="H876" s="8" t="s">
        <v>22</v>
      </c>
      <c r="I876" s="10"/>
      <c r="J876" s="8" t="s">
        <v>23</v>
      </c>
      <c r="K876" s="10"/>
      <c r="L876" s="8" t="s">
        <v>262</v>
      </c>
      <c r="M876" s="8"/>
      <c r="N876" s="6" t="s">
        <v>25</v>
      </c>
      <c r="O876" s="11">
        <v>0</v>
      </c>
      <c r="P876" s="10"/>
      <c r="Q876" s="10"/>
      <c r="R876" s="11">
        <v>0</v>
      </c>
      <c r="S876" s="10"/>
      <c r="T876" s="16"/>
    </row>
    <row r="877" spans="4:20" x14ac:dyDescent="0.25">
      <c r="D877" s="7"/>
      <c r="E877" s="1"/>
      <c r="F877" s="10"/>
      <c r="G877" s="10"/>
      <c r="H877" s="10"/>
      <c r="I877" s="10"/>
      <c r="J877" s="10"/>
      <c r="K877" s="10"/>
      <c r="L877" s="10"/>
      <c r="M877" s="10"/>
      <c r="N877" s="6"/>
      <c r="O877" s="10"/>
      <c r="P877" s="10"/>
      <c r="Q877" s="10"/>
      <c r="R877" s="10"/>
      <c r="S877" s="10"/>
      <c r="T877" s="16"/>
    </row>
    <row r="878" spans="4:20" x14ac:dyDescent="0.25">
      <c r="D878" s="7"/>
      <c r="E878" s="1"/>
      <c r="F878" s="10"/>
      <c r="G878" s="10"/>
      <c r="H878" s="10"/>
      <c r="I878" s="10"/>
      <c r="J878" s="10"/>
      <c r="K878" s="10"/>
      <c r="L878" s="10"/>
      <c r="M878" s="10"/>
      <c r="N878" s="6"/>
      <c r="O878" s="10"/>
      <c r="P878" s="10"/>
      <c r="Q878" s="10"/>
      <c r="R878" s="11">
        <v>0</v>
      </c>
      <c r="S878" s="10"/>
      <c r="T878" s="16"/>
    </row>
    <row r="879" spans="4:20" x14ac:dyDescent="0.25">
      <c r="D879" s="7"/>
      <c r="E879" s="1"/>
      <c r="F879" s="10"/>
      <c r="G879" s="10"/>
      <c r="H879" s="10"/>
      <c r="I879" s="10"/>
      <c r="J879" s="10"/>
      <c r="K879" s="10"/>
      <c r="L879" s="10"/>
      <c r="M879" s="10"/>
      <c r="N879" s="6"/>
      <c r="O879" s="10"/>
      <c r="P879" s="10"/>
      <c r="Q879" s="10"/>
      <c r="R879" s="10"/>
      <c r="S879" s="10"/>
      <c r="T879" s="16"/>
    </row>
    <row r="880" spans="4:20" x14ac:dyDescent="0.25">
      <c r="D880" s="7"/>
      <c r="E880" s="1"/>
      <c r="F880" s="10"/>
      <c r="G880" s="10"/>
      <c r="H880" s="10"/>
      <c r="I880" s="10"/>
      <c r="J880" s="10"/>
      <c r="K880" s="10"/>
      <c r="L880" s="10"/>
      <c r="M880" s="10"/>
      <c r="N880" s="6"/>
      <c r="O880" s="10"/>
      <c r="P880" s="10"/>
      <c r="Q880" s="8" t="s">
        <v>263</v>
      </c>
      <c r="R880" s="8"/>
      <c r="S880" s="10"/>
      <c r="T880" s="16"/>
    </row>
    <row r="881" spans="4:20" ht="15.75" thickBot="1" x14ac:dyDescent="0.3">
      <c r="D881" s="14"/>
      <c r="E881" s="29"/>
      <c r="F881" s="12"/>
      <c r="G881" s="12"/>
      <c r="H881" s="12"/>
      <c r="I881" s="12"/>
      <c r="J881" s="12"/>
      <c r="K881" s="12"/>
      <c r="L881" s="12"/>
      <c r="M881" s="12"/>
      <c r="N881" s="15"/>
      <c r="O881" s="12"/>
      <c r="P881" s="12"/>
      <c r="Q881" s="12"/>
      <c r="R881" s="12"/>
      <c r="S881" s="12"/>
      <c r="T881" s="76"/>
    </row>
    <row r="882" spans="4:20" ht="15.75" thickBot="1" x14ac:dyDescent="0.3">
      <c r="D882" s="77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9"/>
    </row>
    <row r="883" spans="4:20" x14ac:dyDescent="0.25">
      <c r="D883" s="80" t="s">
        <v>27</v>
      </c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2"/>
    </row>
    <row r="884" spans="4:20" ht="15" customHeight="1" x14ac:dyDescent="0.25">
      <c r="D884" s="2" t="s">
        <v>264</v>
      </c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60"/>
    </row>
    <row r="885" spans="4:20" ht="15" customHeight="1" x14ac:dyDescent="0.25">
      <c r="D885" s="2" t="s">
        <v>29</v>
      </c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60"/>
    </row>
    <row r="886" spans="4:20" ht="15" customHeight="1" x14ac:dyDescent="0.25">
      <c r="D886" s="2" t="s">
        <v>30</v>
      </c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60"/>
    </row>
    <row r="887" spans="4:20" ht="15" customHeight="1" x14ac:dyDescent="0.25">
      <c r="D887" s="2" t="s">
        <v>31</v>
      </c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60"/>
    </row>
    <row r="888" spans="4:20" ht="15.75" customHeight="1" thickBot="1" x14ac:dyDescent="0.3">
      <c r="D888" s="3" t="s">
        <v>265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61"/>
    </row>
    <row r="889" spans="4:20" ht="15.75" customHeight="1" thickBot="1" x14ac:dyDescent="0.3">
      <c r="D889" s="83" t="s">
        <v>33</v>
      </c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5"/>
    </row>
    <row r="890" spans="4:20" ht="16.5" customHeight="1" thickTop="1" thickBot="1" x14ac:dyDescent="0.3">
      <c r="D890" s="86" t="s">
        <v>34</v>
      </c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8"/>
    </row>
    <row r="891" spans="4:20" ht="15" customHeight="1" x14ac:dyDescent="0.25">
      <c r="D891" s="51" t="s">
        <v>251</v>
      </c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3"/>
    </row>
    <row r="892" spans="4:20" ht="15" customHeight="1" x14ac:dyDescent="0.25">
      <c r="D892" s="54" t="s">
        <v>1</v>
      </c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6"/>
    </row>
    <row r="893" spans="4:20" ht="15.75" thickBot="1" x14ac:dyDescent="0.3">
      <c r="D893" s="13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76"/>
    </row>
    <row r="894" spans="4:20" ht="15" customHeight="1" x14ac:dyDescent="0.25">
      <c r="D894" s="69" t="s">
        <v>35</v>
      </c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1"/>
    </row>
    <row r="895" spans="4:20" ht="15.75" thickBot="1" x14ac:dyDescent="0.3">
      <c r="D895" s="13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76"/>
    </row>
    <row r="896" spans="4:20" ht="15.75" customHeight="1" thickBot="1" x14ac:dyDescent="0.3">
      <c r="D896" s="89" t="s">
        <v>36</v>
      </c>
      <c r="E896" s="90"/>
      <c r="F896" s="90"/>
      <c r="G896" s="90"/>
      <c r="H896" s="90"/>
      <c r="I896" s="90"/>
      <c r="J896" s="90"/>
      <c r="K896" s="90"/>
      <c r="L896" s="90"/>
      <c r="M896" s="90" t="s">
        <v>37</v>
      </c>
      <c r="N896" s="90"/>
      <c r="O896" s="90"/>
      <c r="P896" s="90"/>
      <c r="Q896" s="90"/>
      <c r="R896" s="90"/>
      <c r="S896" s="91"/>
      <c r="T896" s="75"/>
    </row>
    <row r="897" spans="4:23" ht="15.75" thickBot="1" x14ac:dyDescent="0.3">
      <c r="D897" s="77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16"/>
    </row>
    <row r="898" spans="4:23" ht="15.75" customHeight="1" thickBot="1" x14ac:dyDescent="0.3">
      <c r="D898" s="89" t="s">
        <v>266</v>
      </c>
      <c r="E898" s="90"/>
      <c r="F898" s="90"/>
      <c r="G898" s="90"/>
      <c r="H898" s="90"/>
      <c r="I898" s="90"/>
      <c r="J898" s="90"/>
      <c r="K898" s="90"/>
      <c r="L898" s="90"/>
      <c r="M898" s="92">
        <v>43026</v>
      </c>
      <c r="N898" s="92"/>
      <c r="O898" s="92"/>
      <c r="P898" s="92"/>
      <c r="Q898" s="92"/>
      <c r="R898" s="92"/>
      <c r="S898" s="93"/>
      <c r="T898" s="76"/>
    </row>
    <row r="899" spans="4:23" ht="15.75" thickBot="1" x14ac:dyDescent="0.3">
      <c r="D899" s="77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9"/>
    </row>
    <row r="900" spans="4:23" ht="15.75" thickBot="1" x14ac:dyDescent="0.3">
      <c r="D900" s="77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9"/>
    </row>
    <row r="901" spans="4:23" x14ac:dyDescent="0.25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4:23" ht="15.75" thickBot="1" x14ac:dyDescent="0.3">
      <c r="D902" s="9"/>
    </row>
    <row r="903" spans="4:23" ht="15" customHeight="1" x14ac:dyDescent="0.25">
      <c r="D903" s="51" t="s">
        <v>267</v>
      </c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3"/>
    </row>
    <row r="904" spans="4:23" ht="15" customHeight="1" x14ac:dyDescent="0.25">
      <c r="D904" s="54" t="s">
        <v>1</v>
      </c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6"/>
    </row>
    <row r="905" spans="4:23" ht="15" customHeight="1" x14ac:dyDescent="0.25">
      <c r="D905" s="57" t="s">
        <v>268</v>
      </c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9"/>
    </row>
    <row r="906" spans="4:23" ht="15" customHeight="1" x14ac:dyDescent="0.25">
      <c r="D906" s="2" t="s">
        <v>269</v>
      </c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60"/>
    </row>
    <row r="907" spans="4:23" ht="15.75" customHeight="1" thickBot="1" x14ac:dyDescent="0.3">
      <c r="D907" s="3" t="s">
        <v>270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61"/>
    </row>
    <row r="908" spans="4:23" x14ac:dyDescent="0.25">
      <c r="D908" s="62" t="s">
        <v>5</v>
      </c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4"/>
    </row>
    <row r="909" spans="4:23" ht="15" customHeight="1" x14ac:dyDescent="0.25">
      <c r="D909" s="5" t="s">
        <v>6</v>
      </c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6"/>
    </row>
    <row r="910" spans="4:23" ht="15" customHeight="1" x14ac:dyDescent="0.25">
      <c r="D910" s="7" t="s">
        <v>61</v>
      </c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7"/>
    </row>
    <row r="911" spans="4:23" ht="15" customHeight="1" x14ac:dyDescent="0.25">
      <c r="D911" s="7" t="s">
        <v>62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7"/>
    </row>
    <row r="912" spans="4:23" ht="15" customHeight="1" x14ac:dyDescent="0.25">
      <c r="D912" s="7" t="s">
        <v>63</v>
      </c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7"/>
    </row>
    <row r="913" spans="4:23" ht="15" customHeight="1" x14ac:dyDescent="0.25">
      <c r="D913" s="5" t="s">
        <v>10</v>
      </c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6"/>
    </row>
    <row r="914" spans="4:23" ht="15" customHeight="1" x14ac:dyDescent="0.25">
      <c r="D914" s="7" t="s">
        <v>271</v>
      </c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7"/>
    </row>
    <row r="915" spans="4:23" ht="15" customHeight="1" x14ac:dyDescent="0.25">
      <c r="D915" s="7" t="s">
        <v>12</v>
      </c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7"/>
    </row>
    <row r="916" spans="4:23" ht="15" customHeight="1" x14ac:dyDescent="0.25">
      <c r="D916" s="7" t="s">
        <v>272</v>
      </c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7"/>
    </row>
    <row r="917" spans="4:23" ht="15" customHeight="1" x14ac:dyDescent="0.25">
      <c r="D917" s="7" t="s">
        <v>14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7"/>
    </row>
    <row r="918" spans="4:23" ht="15" customHeight="1" x14ac:dyDescent="0.25">
      <c r="D918" s="7" t="s">
        <v>273</v>
      </c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7"/>
    </row>
    <row r="919" spans="4:23" ht="15.75" customHeight="1" thickBot="1" x14ac:dyDescent="0.3">
      <c r="D919" s="14" t="s">
        <v>274</v>
      </c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68"/>
    </row>
    <row r="920" spans="4:23" x14ac:dyDescent="0.25">
      <c r="D920" s="69" t="s">
        <v>17</v>
      </c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1"/>
    </row>
    <row r="921" spans="4:23" ht="15" customHeight="1" x14ac:dyDescent="0.25">
      <c r="D921" s="2" t="s">
        <v>18</v>
      </c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60"/>
    </row>
    <row r="922" spans="4:23" ht="15.75" customHeight="1" thickBot="1" x14ac:dyDescent="0.3">
      <c r="D922" s="3" t="s">
        <v>19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61"/>
    </row>
    <row r="923" spans="4:23" x14ac:dyDescent="0.25">
      <c r="D923" s="72" t="s">
        <v>67</v>
      </c>
      <c r="E923" s="94"/>
      <c r="F923" s="94"/>
      <c r="G923" s="73" t="s">
        <v>275</v>
      </c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5"/>
    </row>
    <row r="924" spans="4:23" x14ac:dyDescent="0.25">
      <c r="D924" s="7"/>
      <c r="E924" s="6"/>
      <c r="F924" s="6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6"/>
    </row>
    <row r="925" spans="4:23" x14ac:dyDescent="0.25">
      <c r="D925" s="7"/>
      <c r="E925" s="6"/>
      <c r="F925" s="6"/>
      <c r="G925" s="1" t="s">
        <v>69</v>
      </c>
      <c r="H925" s="8">
        <v>100</v>
      </c>
      <c r="I925" s="10"/>
      <c r="J925" s="8" t="s">
        <v>276</v>
      </c>
      <c r="K925" s="10"/>
      <c r="L925" s="8" t="s">
        <v>23</v>
      </c>
      <c r="M925" s="10"/>
      <c r="N925" s="26">
        <v>1300</v>
      </c>
      <c r="O925" s="26"/>
      <c r="P925" s="26">
        <v>130000</v>
      </c>
      <c r="Q925" s="26"/>
      <c r="R925" s="6" t="s">
        <v>70</v>
      </c>
      <c r="S925" s="11">
        <v>0</v>
      </c>
      <c r="T925" s="10"/>
      <c r="U925" s="10"/>
      <c r="V925" s="17">
        <v>23400</v>
      </c>
      <c r="W925" s="16"/>
    </row>
    <row r="926" spans="4:23" x14ac:dyDescent="0.25">
      <c r="D926" s="7"/>
      <c r="E926" s="6"/>
      <c r="F926" s="6"/>
      <c r="G926" s="1"/>
      <c r="H926" s="10"/>
      <c r="I926" s="10"/>
      <c r="J926" s="10"/>
      <c r="K926" s="10"/>
      <c r="L926" s="10"/>
      <c r="M926" s="10"/>
      <c r="N926" s="10"/>
      <c r="O926" s="10"/>
      <c r="P926" s="6" t="s">
        <v>72</v>
      </c>
      <c r="Q926" s="6"/>
      <c r="R926" s="6" t="s">
        <v>71</v>
      </c>
      <c r="S926" s="6" t="s">
        <v>74</v>
      </c>
      <c r="T926" s="10"/>
      <c r="U926" s="10"/>
      <c r="V926" s="10"/>
      <c r="W926" s="16"/>
    </row>
    <row r="927" spans="4:23" x14ac:dyDescent="0.25">
      <c r="D927" s="7"/>
      <c r="E927" s="6"/>
      <c r="F927" s="6"/>
      <c r="G927" s="1"/>
      <c r="H927" s="10"/>
      <c r="I927" s="10"/>
      <c r="J927" s="10"/>
      <c r="K927" s="10"/>
      <c r="L927" s="10"/>
      <c r="M927" s="10"/>
      <c r="N927" s="10"/>
      <c r="O927" s="10"/>
      <c r="P927" s="6" t="s">
        <v>73</v>
      </c>
      <c r="Q927" s="6"/>
      <c r="R927" s="20"/>
      <c r="S927" s="6" t="s">
        <v>75</v>
      </c>
      <c r="T927" s="10"/>
      <c r="U927" s="10"/>
      <c r="V927" s="11">
        <v>0</v>
      </c>
      <c r="W927" s="16"/>
    </row>
    <row r="928" spans="4:23" x14ac:dyDescent="0.25">
      <c r="D928" s="7"/>
      <c r="E928" s="6"/>
      <c r="F928" s="6"/>
      <c r="G928" s="1"/>
      <c r="H928" s="10"/>
      <c r="I928" s="10"/>
      <c r="J928" s="10"/>
      <c r="K928" s="10"/>
      <c r="L928" s="10"/>
      <c r="M928" s="10"/>
      <c r="N928" s="10"/>
      <c r="O928" s="10"/>
      <c r="P928" s="20"/>
      <c r="Q928" s="20"/>
      <c r="R928" s="20"/>
      <c r="S928" s="20"/>
      <c r="T928" s="10"/>
      <c r="U928" s="10"/>
      <c r="V928" s="10"/>
      <c r="W928" s="16"/>
    </row>
    <row r="929" spans="4:23" x14ac:dyDescent="0.25">
      <c r="D929" s="7"/>
      <c r="E929" s="6"/>
      <c r="F929" s="6"/>
      <c r="G929" s="1"/>
      <c r="H929" s="10"/>
      <c r="I929" s="10"/>
      <c r="J929" s="10"/>
      <c r="K929" s="10"/>
      <c r="L929" s="10"/>
      <c r="M929" s="10"/>
      <c r="N929" s="10"/>
      <c r="O929" s="10"/>
      <c r="P929" s="20"/>
      <c r="Q929" s="20"/>
      <c r="R929" s="20"/>
      <c r="S929" s="20"/>
      <c r="T929" s="10"/>
      <c r="U929" s="8" t="s">
        <v>277</v>
      </c>
      <c r="V929" s="8"/>
      <c r="W929" s="16"/>
    </row>
    <row r="930" spans="4:23" ht="15.75" thickBot="1" x14ac:dyDescent="0.3">
      <c r="D930" s="14"/>
      <c r="E930" s="15"/>
      <c r="F930" s="15"/>
      <c r="G930" s="29"/>
      <c r="H930" s="12"/>
      <c r="I930" s="12"/>
      <c r="J930" s="12"/>
      <c r="K930" s="12"/>
      <c r="L930" s="12"/>
      <c r="M930" s="12"/>
      <c r="N930" s="12"/>
      <c r="O930" s="12"/>
      <c r="P930" s="21"/>
      <c r="Q930" s="21"/>
      <c r="R930" s="21"/>
      <c r="S930" s="21"/>
      <c r="T930" s="12"/>
      <c r="U930" s="12"/>
      <c r="V930" s="12"/>
      <c r="W930" s="76"/>
    </row>
    <row r="931" spans="4:23" ht="15" customHeight="1" x14ac:dyDescent="0.25">
      <c r="D931" s="95"/>
      <c r="E931" s="8">
        <v>2</v>
      </c>
      <c r="F931" s="74"/>
      <c r="G931" s="73" t="s">
        <v>278</v>
      </c>
      <c r="H931" s="73"/>
      <c r="I931" s="73"/>
      <c r="J931" s="73"/>
      <c r="K931" s="73"/>
      <c r="L931" s="73"/>
      <c r="M931" s="73"/>
      <c r="N931" s="96"/>
      <c r="O931" s="96"/>
      <c r="P931" s="96"/>
      <c r="Q931" s="96"/>
      <c r="R931" s="96"/>
      <c r="S931" s="96"/>
      <c r="T931" s="96"/>
      <c r="U931" s="96"/>
      <c r="V931" s="96"/>
      <c r="W931" s="75"/>
    </row>
    <row r="932" spans="4:23" x14ac:dyDescent="0.25">
      <c r="D932" s="24"/>
      <c r="E932" s="1" t="s">
        <v>78</v>
      </c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6"/>
    </row>
    <row r="933" spans="4:23" x14ac:dyDescent="0.25">
      <c r="D933" s="24"/>
      <c r="E933" s="1"/>
      <c r="F933" s="10"/>
      <c r="G933" s="1" t="s">
        <v>69</v>
      </c>
      <c r="H933" s="8">
        <v>25</v>
      </c>
      <c r="I933" s="10"/>
      <c r="J933" s="8" t="s">
        <v>51</v>
      </c>
      <c r="K933" s="10"/>
      <c r="L933" s="8" t="s">
        <v>23</v>
      </c>
      <c r="M933" s="10"/>
      <c r="N933" s="26">
        <v>3800</v>
      </c>
      <c r="O933" s="26"/>
      <c r="P933" s="26">
        <v>95000</v>
      </c>
      <c r="Q933" s="26"/>
      <c r="R933" s="6" t="s">
        <v>70</v>
      </c>
      <c r="S933" s="11">
        <v>0</v>
      </c>
      <c r="T933" s="10"/>
      <c r="U933" s="10"/>
      <c r="V933" s="17">
        <v>17100</v>
      </c>
      <c r="W933" s="16"/>
    </row>
    <row r="934" spans="4:23" x14ac:dyDescent="0.25">
      <c r="D934" s="24"/>
      <c r="E934" s="1"/>
      <c r="F934" s="10"/>
      <c r="G934" s="1"/>
      <c r="H934" s="10"/>
      <c r="I934" s="10"/>
      <c r="J934" s="10"/>
      <c r="K934" s="10"/>
      <c r="L934" s="10"/>
      <c r="M934" s="10"/>
      <c r="N934" s="10"/>
      <c r="O934" s="10"/>
      <c r="P934" s="6" t="s">
        <v>72</v>
      </c>
      <c r="Q934" s="6"/>
      <c r="R934" s="6" t="s">
        <v>71</v>
      </c>
      <c r="S934" s="6" t="s">
        <v>74</v>
      </c>
      <c r="T934" s="10"/>
      <c r="U934" s="10"/>
      <c r="V934" s="10"/>
      <c r="W934" s="16"/>
    </row>
    <row r="935" spans="4:23" x14ac:dyDescent="0.25">
      <c r="D935" s="24"/>
      <c r="E935" s="1"/>
      <c r="F935" s="10"/>
      <c r="G935" s="1"/>
      <c r="H935" s="10"/>
      <c r="I935" s="10"/>
      <c r="J935" s="10"/>
      <c r="K935" s="10"/>
      <c r="L935" s="10"/>
      <c r="M935" s="10"/>
      <c r="N935" s="10"/>
      <c r="O935" s="10"/>
      <c r="P935" s="6" t="s">
        <v>73</v>
      </c>
      <c r="Q935" s="6"/>
      <c r="R935" s="20"/>
      <c r="S935" s="6" t="s">
        <v>75</v>
      </c>
      <c r="T935" s="10"/>
      <c r="U935" s="10"/>
      <c r="V935" s="11">
        <v>0</v>
      </c>
      <c r="W935" s="16"/>
    </row>
    <row r="936" spans="4:23" x14ac:dyDescent="0.25">
      <c r="D936" s="24"/>
      <c r="E936" s="1"/>
      <c r="F936" s="10"/>
      <c r="G936" s="1"/>
      <c r="H936" s="10"/>
      <c r="I936" s="10"/>
      <c r="J936" s="10"/>
      <c r="K936" s="10"/>
      <c r="L936" s="10"/>
      <c r="M936" s="10"/>
      <c r="N936" s="10"/>
      <c r="O936" s="10"/>
      <c r="P936" s="20"/>
      <c r="Q936" s="20"/>
      <c r="R936" s="20"/>
      <c r="S936" s="20"/>
      <c r="T936" s="10"/>
      <c r="U936" s="10"/>
      <c r="V936" s="10"/>
      <c r="W936" s="16"/>
    </row>
    <row r="937" spans="4:23" x14ac:dyDescent="0.25">
      <c r="D937" s="24"/>
      <c r="E937" s="1"/>
      <c r="F937" s="10"/>
      <c r="G937" s="1"/>
      <c r="H937" s="10"/>
      <c r="I937" s="10"/>
      <c r="J937" s="10"/>
      <c r="K937" s="10"/>
      <c r="L937" s="10"/>
      <c r="M937" s="10"/>
      <c r="N937" s="10"/>
      <c r="O937" s="10"/>
      <c r="P937" s="20"/>
      <c r="Q937" s="20"/>
      <c r="R937" s="20"/>
      <c r="S937" s="20"/>
      <c r="T937" s="10"/>
      <c r="U937" s="8" t="s">
        <v>279</v>
      </c>
      <c r="V937" s="8"/>
      <c r="W937" s="16"/>
    </row>
    <row r="938" spans="4:23" ht="15.75" thickBot="1" x14ac:dyDescent="0.3">
      <c r="D938" s="13"/>
      <c r="E938" s="29"/>
      <c r="F938" s="12"/>
      <c r="G938" s="29"/>
      <c r="H938" s="12"/>
      <c r="I938" s="12"/>
      <c r="J938" s="12"/>
      <c r="K938" s="12"/>
      <c r="L938" s="12"/>
      <c r="M938" s="12"/>
      <c r="N938" s="12"/>
      <c r="O938" s="12"/>
      <c r="P938" s="21"/>
      <c r="Q938" s="21"/>
      <c r="R938" s="21"/>
      <c r="S938" s="21"/>
      <c r="T938" s="12"/>
      <c r="U938" s="12"/>
      <c r="V938" s="12"/>
      <c r="W938" s="76"/>
    </row>
    <row r="939" spans="4:23" ht="15" customHeight="1" x14ac:dyDescent="0.25">
      <c r="D939" s="95"/>
      <c r="E939" s="8">
        <v>3</v>
      </c>
      <c r="F939" s="74"/>
      <c r="G939" s="73" t="s">
        <v>280</v>
      </c>
      <c r="H939" s="73"/>
      <c r="I939" s="73"/>
      <c r="J939" s="73"/>
      <c r="K939" s="73"/>
      <c r="L939" s="73"/>
      <c r="M939" s="73"/>
      <c r="N939" s="96"/>
      <c r="O939" s="96"/>
      <c r="P939" s="96"/>
      <c r="Q939" s="96"/>
      <c r="R939" s="96"/>
      <c r="S939" s="96"/>
      <c r="T939" s="96"/>
      <c r="U939" s="96"/>
      <c r="V939" s="96"/>
      <c r="W939" s="75"/>
    </row>
    <row r="940" spans="4:23" x14ac:dyDescent="0.25">
      <c r="D940" s="24"/>
      <c r="E940" s="1" t="s">
        <v>78</v>
      </c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6"/>
    </row>
    <row r="941" spans="4:23" x14ac:dyDescent="0.25">
      <c r="D941" s="24"/>
      <c r="E941" s="1"/>
      <c r="F941" s="10"/>
      <c r="G941" s="1" t="s">
        <v>69</v>
      </c>
      <c r="H941" s="8">
        <v>27</v>
      </c>
      <c r="I941" s="10"/>
      <c r="J941" s="8" t="s">
        <v>51</v>
      </c>
      <c r="K941" s="10"/>
      <c r="L941" s="8" t="s">
        <v>23</v>
      </c>
      <c r="M941" s="10"/>
      <c r="N941" s="8">
        <v>5</v>
      </c>
      <c r="O941" s="8"/>
      <c r="P941" s="8">
        <v>135</v>
      </c>
      <c r="Q941" s="8"/>
      <c r="R941" s="6" t="s">
        <v>70</v>
      </c>
      <c r="S941" s="11">
        <v>0</v>
      </c>
      <c r="T941" s="10"/>
      <c r="U941" s="10"/>
      <c r="V941" s="11">
        <v>24.3</v>
      </c>
      <c r="W941" s="16"/>
    </row>
    <row r="942" spans="4:23" x14ac:dyDescent="0.25">
      <c r="D942" s="24"/>
      <c r="E942" s="1"/>
      <c r="F942" s="10"/>
      <c r="G942" s="1"/>
      <c r="H942" s="10"/>
      <c r="I942" s="10"/>
      <c r="J942" s="10"/>
      <c r="K942" s="10"/>
      <c r="L942" s="10"/>
      <c r="M942" s="10"/>
      <c r="N942" s="10"/>
      <c r="O942" s="10"/>
      <c r="P942" s="6" t="s">
        <v>72</v>
      </c>
      <c r="Q942" s="6"/>
      <c r="R942" s="6" t="s">
        <v>71</v>
      </c>
      <c r="S942" s="6" t="s">
        <v>74</v>
      </c>
      <c r="T942" s="10"/>
      <c r="U942" s="10"/>
      <c r="V942" s="10"/>
      <c r="W942" s="16"/>
    </row>
    <row r="943" spans="4:23" x14ac:dyDescent="0.25">
      <c r="D943" s="24"/>
      <c r="E943" s="1"/>
      <c r="F943" s="10"/>
      <c r="G943" s="1"/>
      <c r="H943" s="10"/>
      <c r="I943" s="10"/>
      <c r="J943" s="10"/>
      <c r="K943" s="10"/>
      <c r="L943" s="10"/>
      <c r="M943" s="10"/>
      <c r="N943" s="10"/>
      <c r="O943" s="10"/>
      <c r="P943" s="6" t="s">
        <v>73</v>
      </c>
      <c r="Q943" s="6"/>
      <c r="R943" s="20"/>
      <c r="S943" s="6" t="s">
        <v>75</v>
      </c>
      <c r="T943" s="10"/>
      <c r="U943" s="10"/>
      <c r="V943" s="11">
        <v>0</v>
      </c>
      <c r="W943" s="16"/>
    </row>
    <row r="944" spans="4:23" x14ac:dyDescent="0.25">
      <c r="D944" s="24"/>
      <c r="E944" s="1"/>
      <c r="F944" s="10"/>
      <c r="G944" s="1"/>
      <c r="H944" s="10"/>
      <c r="I944" s="10"/>
      <c r="J944" s="10"/>
      <c r="K944" s="10"/>
      <c r="L944" s="10"/>
      <c r="M944" s="10"/>
      <c r="N944" s="10"/>
      <c r="O944" s="10"/>
      <c r="P944" s="20"/>
      <c r="Q944" s="20"/>
      <c r="R944" s="20"/>
      <c r="S944" s="20"/>
      <c r="T944" s="10"/>
      <c r="U944" s="10"/>
      <c r="V944" s="10"/>
      <c r="W944" s="16"/>
    </row>
    <row r="945" spans="4:23" x14ac:dyDescent="0.25">
      <c r="D945" s="24"/>
      <c r="E945" s="1"/>
      <c r="F945" s="10"/>
      <c r="G945" s="1"/>
      <c r="H945" s="10"/>
      <c r="I945" s="10"/>
      <c r="J945" s="10"/>
      <c r="K945" s="10"/>
      <c r="L945" s="10"/>
      <c r="M945" s="10"/>
      <c r="N945" s="10"/>
      <c r="O945" s="10"/>
      <c r="P945" s="20"/>
      <c r="Q945" s="20"/>
      <c r="R945" s="20"/>
      <c r="S945" s="20"/>
      <c r="T945" s="10"/>
      <c r="U945" s="8">
        <v>159.30000000000001</v>
      </c>
      <c r="V945" s="8"/>
      <c r="W945" s="16"/>
    </row>
    <row r="946" spans="4:23" ht="15.75" thickBot="1" x14ac:dyDescent="0.3">
      <c r="D946" s="13"/>
      <c r="E946" s="29"/>
      <c r="F946" s="12"/>
      <c r="G946" s="29"/>
      <c r="H946" s="12"/>
      <c r="I946" s="12"/>
      <c r="J946" s="12"/>
      <c r="K946" s="12"/>
      <c r="L946" s="12"/>
      <c r="M946" s="12"/>
      <c r="N946" s="12"/>
      <c r="O946" s="12"/>
      <c r="P946" s="21"/>
      <c r="Q946" s="21"/>
      <c r="R946" s="21"/>
      <c r="S946" s="21"/>
      <c r="T946" s="12"/>
      <c r="U946" s="12"/>
      <c r="V946" s="12"/>
      <c r="W946" s="76"/>
    </row>
    <row r="947" spans="4:23" ht="15" customHeight="1" x14ac:dyDescent="0.25">
      <c r="D947" s="95"/>
      <c r="E947" s="8">
        <v>4</v>
      </c>
      <c r="F947" s="74"/>
      <c r="G947" s="73" t="s">
        <v>281</v>
      </c>
      <c r="H947" s="73"/>
      <c r="I947" s="73"/>
      <c r="J947" s="73"/>
      <c r="K947" s="73"/>
      <c r="L947" s="73"/>
      <c r="M947" s="73"/>
      <c r="N947" s="96"/>
      <c r="O947" s="96"/>
      <c r="P947" s="96"/>
      <c r="Q947" s="96"/>
      <c r="R947" s="96"/>
      <c r="S947" s="96"/>
      <c r="T947" s="96"/>
      <c r="U947" s="96"/>
      <c r="V947" s="96"/>
      <c r="W947" s="75"/>
    </row>
    <row r="948" spans="4:23" x14ac:dyDescent="0.25">
      <c r="D948" s="24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6"/>
    </row>
    <row r="949" spans="4:23" ht="15" customHeight="1" x14ac:dyDescent="0.25">
      <c r="D949" s="24"/>
      <c r="E949" s="10"/>
      <c r="F949" s="10"/>
      <c r="G949" s="1" t="s">
        <v>21</v>
      </c>
      <c r="H949" s="8">
        <v>700</v>
      </c>
      <c r="I949" s="10"/>
      <c r="J949" s="8" t="s">
        <v>51</v>
      </c>
      <c r="K949" s="10"/>
      <c r="L949" s="8" t="s">
        <v>23</v>
      </c>
      <c r="M949" s="10"/>
      <c r="N949" s="8" t="s">
        <v>282</v>
      </c>
      <c r="O949" s="8"/>
      <c r="P949" s="8"/>
      <c r="Q949" s="8"/>
      <c r="R949" s="6" t="s">
        <v>25</v>
      </c>
      <c r="S949" s="11">
        <v>0</v>
      </c>
      <c r="T949" s="10"/>
      <c r="U949" s="10"/>
      <c r="V949" s="17">
        <v>2268</v>
      </c>
      <c r="W949" s="16"/>
    </row>
    <row r="950" spans="4:23" x14ac:dyDescent="0.25">
      <c r="D950" s="24"/>
      <c r="E950" s="10"/>
      <c r="F950" s="10"/>
      <c r="G950" s="1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6"/>
      <c r="S950" s="10"/>
      <c r="T950" s="10"/>
      <c r="U950" s="10"/>
      <c r="V950" s="10"/>
      <c r="W950" s="16"/>
    </row>
    <row r="951" spans="4:23" x14ac:dyDescent="0.25">
      <c r="D951" s="24"/>
      <c r="E951" s="10"/>
      <c r="F951" s="10"/>
      <c r="G951" s="1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6"/>
      <c r="S951" s="10"/>
      <c r="T951" s="10"/>
      <c r="U951" s="10"/>
      <c r="V951" s="11">
        <v>0</v>
      </c>
      <c r="W951" s="16"/>
    </row>
    <row r="952" spans="4:23" x14ac:dyDescent="0.25">
      <c r="D952" s="24"/>
      <c r="E952" s="10"/>
      <c r="F952" s="10"/>
      <c r="G952" s="1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6"/>
      <c r="S952" s="10"/>
      <c r="T952" s="10"/>
      <c r="U952" s="10"/>
      <c r="V952" s="10"/>
      <c r="W952" s="16"/>
    </row>
    <row r="953" spans="4:23" x14ac:dyDescent="0.25">
      <c r="D953" s="24"/>
      <c r="E953" s="10"/>
      <c r="F953" s="10"/>
      <c r="G953" s="1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6"/>
      <c r="S953" s="10"/>
      <c r="T953" s="10"/>
      <c r="U953" s="8" t="s">
        <v>283</v>
      </c>
      <c r="V953" s="8"/>
      <c r="W953" s="16"/>
    </row>
    <row r="954" spans="4:23" ht="15.75" thickBot="1" x14ac:dyDescent="0.3">
      <c r="D954" s="13"/>
      <c r="E954" s="12"/>
      <c r="F954" s="12"/>
      <c r="G954" s="29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5"/>
      <c r="S954" s="12"/>
      <c r="T954" s="12"/>
      <c r="U954" s="12"/>
      <c r="V954" s="12"/>
      <c r="W954" s="76"/>
    </row>
    <row r="955" spans="4:23" ht="15.75" thickBot="1" x14ac:dyDescent="0.3">
      <c r="D955" s="77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9"/>
    </row>
    <row r="956" spans="4:23" ht="15" customHeight="1" x14ac:dyDescent="0.25">
      <c r="D956" s="51" t="s">
        <v>267</v>
      </c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96"/>
      <c r="U956" s="96"/>
      <c r="V956" s="96"/>
      <c r="W956" s="97"/>
    </row>
    <row r="957" spans="4:23" ht="15" customHeight="1" x14ac:dyDescent="0.25">
      <c r="D957" s="54" t="s">
        <v>1</v>
      </c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25"/>
      <c r="U957" s="25"/>
      <c r="V957" s="25"/>
      <c r="W957" s="98"/>
    </row>
    <row r="958" spans="4:23" ht="15.75" thickBot="1" x14ac:dyDescent="0.3">
      <c r="D958" s="13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76"/>
    </row>
    <row r="959" spans="4:23" x14ac:dyDescent="0.25">
      <c r="D959" s="69" t="s">
        <v>17</v>
      </c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99"/>
      <c r="U959" s="99"/>
      <c r="V959" s="99"/>
      <c r="W959" s="100"/>
    </row>
    <row r="960" spans="4:23" ht="15" customHeight="1" x14ac:dyDescent="0.25">
      <c r="D960" s="2" t="s">
        <v>84</v>
      </c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 t="s">
        <v>86</v>
      </c>
      <c r="U960" s="1"/>
      <c r="V960" s="1"/>
      <c r="W960" s="60"/>
    </row>
    <row r="961" spans="4:23" ht="15.75" customHeight="1" thickBot="1" x14ac:dyDescent="0.3">
      <c r="D961" s="3" t="s">
        <v>85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 t="s">
        <v>87</v>
      </c>
      <c r="U961" s="29"/>
      <c r="V961" s="29"/>
      <c r="W961" s="61"/>
    </row>
    <row r="962" spans="4:23" ht="15" customHeight="1" x14ac:dyDescent="0.25">
      <c r="D962" s="72" t="s">
        <v>88</v>
      </c>
      <c r="E962" s="94"/>
      <c r="F962" s="94"/>
      <c r="G962" s="73" t="s">
        <v>284</v>
      </c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96"/>
      <c r="U962" s="96"/>
      <c r="V962" s="96"/>
      <c r="W962" s="75"/>
    </row>
    <row r="963" spans="4:23" x14ac:dyDescent="0.25">
      <c r="D963" s="7"/>
      <c r="E963" s="6"/>
      <c r="F963" s="6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6"/>
    </row>
    <row r="964" spans="4:23" x14ac:dyDescent="0.25">
      <c r="D964" s="7"/>
      <c r="E964" s="6"/>
      <c r="F964" s="6"/>
      <c r="G964" s="1" t="s">
        <v>69</v>
      </c>
      <c r="H964" s="8">
        <v>861</v>
      </c>
      <c r="I964" s="10"/>
      <c r="J964" s="8" t="s">
        <v>51</v>
      </c>
      <c r="K964" s="10"/>
      <c r="L964" s="8" t="s">
        <v>23</v>
      </c>
      <c r="M964" s="10"/>
      <c r="N964" s="46">
        <v>2550</v>
      </c>
      <c r="O964" s="26">
        <v>2195550</v>
      </c>
      <c r="P964" s="26"/>
      <c r="Q964" s="26"/>
      <c r="R964" s="6" t="s">
        <v>70</v>
      </c>
      <c r="S964" s="11">
        <v>0</v>
      </c>
      <c r="T964" s="10"/>
      <c r="U964" s="10"/>
      <c r="V964" s="17">
        <v>395199</v>
      </c>
      <c r="W964" s="16"/>
    </row>
    <row r="965" spans="4:23" x14ac:dyDescent="0.25">
      <c r="D965" s="7"/>
      <c r="E965" s="6"/>
      <c r="F965" s="6"/>
      <c r="G965" s="1"/>
      <c r="H965" s="10"/>
      <c r="I965" s="10"/>
      <c r="J965" s="10"/>
      <c r="K965" s="10"/>
      <c r="L965" s="10"/>
      <c r="M965" s="10"/>
      <c r="N965" s="10"/>
      <c r="O965" s="6" t="s">
        <v>72</v>
      </c>
      <c r="P965" s="6"/>
      <c r="Q965" s="6"/>
      <c r="R965" s="6" t="s">
        <v>71</v>
      </c>
      <c r="S965" s="6" t="s">
        <v>74</v>
      </c>
      <c r="T965" s="10"/>
      <c r="U965" s="10"/>
      <c r="V965" s="10"/>
      <c r="W965" s="16"/>
    </row>
    <row r="966" spans="4:23" x14ac:dyDescent="0.25">
      <c r="D966" s="7"/>
      <c r="E966" s="6"/>
      <c r="F966" s="6"/>
      <c r="G966" s="1"/>
      <c r="H966" s="10"/>
      <c r="I966" s="10"/>
      <c r="J966" s="10"/>
      <c r="K966" s="10"/>
      <c r="L966" s="10"/>
      <c r="M966" s="10"/>
      <c r="N966" s="10"/>
      <c r="O966" s="6" t="s">
        <v>73</v>
      </c>
      <c r="P966" s="6"/>
      <c r="Q966" s="6"/>
      <c r="R966" s="20"/>
      <c r="S966" s="6" t="s">
        <v>75</v>
      </c>
      <c r="T966" s="10"/>
      <c r="U966" s="10"/>
      <c r="V966" s="11">
        <v>0</v>
      </c>
      <c r="W966" s="16"/>
    </row>
    <row r="967" spans="4:23" x14ac:dyDescent="0.25">
      <c r="D967" s="7"/>
      <c r="E967" s="6"/>
      <c r="F967" s="6"/>
      <c r="G967" s="1"/>
      <c r="H967" s="10"/>
      <c r="I967" s="10"/>
      <c r="J967" s="10"/>
      <c r="K967" s="10"/>
      <c r="L967" s="10"/>
      <c r="M967" s="10"/>
      <c r="N967" s="10"/>
      <c r="O967" s="20"/>
      <c r="P967" s="20"/>
      <c r="Q967" s="20"/>
      <c r="R967" s="20"/>
      <c r="S967" s="20"/>
      <c r="T967" s="10"/>
      <c r="U967" s="10"/>
      <c r="V967" s="10"/>
      <c r="W967" s="16"/>
    </row>
    <row r="968" spans="4:23" x14ac:dyDescent="0.25">
      <c r="D968" s="7"/>
      <c r="E968" s="6"/>
      <c r="F968" s="6"/>
      <c r="G968" s="1"/>
      <c r="H968" s="10"/>
      <c r="I968" s="10"/>
      <c r="J968" s="10"/>
      <c r="K968" s="10"/>
      <c r="L968" s="10"/>
      <c r="M968" s="10"/>
      <c r="N968" s="10"/>
      <c r="O968" s="20"/>
      <c r="P968" s="20"/>
      <c r="Q968" s="20"/>
      <c r="R968" s="20"/>
      <c r="S968" s="20"/>
      <c r="T968" s="10"/>
      <c r="U968" s="8" t="s">
        <v>285</v>
      </c>
      <c r="V968" s="8"/>
      <c r="W968" s="16"/>
    </row>
    <row r="969" spans="4:23" ht="15.75" thickBot="1" x14ac:dyDescent="0.3">
      <c r="D969" s="14"/>
      <c r="E969" s="15"/>
      <c r="F969" s="15"/>
      <c r="G969" s="29"/>
      <c r="H969" s="12"/>
      <c r="I969" s="12"/>
      <c r="J969" s="12"/>
      <c r="K969" s="12"/>
      <c r="L969" s="12"/>
      <c r="M969" s="12"/>
      <c r="N969" s="12"/>
      <c r="O969" s="21"/>
      <c r="P969" s="21"/>
      <c r="Q969" s="21"/>
      <c r="R969" s="21"/>
      <c r="S969" s="21"/>
      <c r="T969" s="12"/>
      <c r="U969" s="12"/>
      <c r="V969" s="12"/>
      <c r="W969" s="76"/>
    </row>
    <row r="970" spans="4:23" x14ac:dyDescent="0.25">
      <c r="D970" s="95"/>
      <c r="E970" s="8">
        <v>6</v>
      </c>
      <c r="F970" s="74"/>
      <c r="G970" s="73" t="s">
        <v>286</v>
      </c>
      <c r="H970" s="73"/>
      <c r="I970" s="73"/>
      <c r="J970" s="73"/>
      <c r="K970" s="73"/>
      <c r="L970" s="73"/>
      <c r="M970" s="73"/>
      <c r="N970" s="25"/>
      <c r="O970" s="96"/>
      <c r="P970" s="96"/>
      <c r="Q970" s="96"/>
      <c r="R970" s="96"/>
      <c r="S970" s="96"/>
      <c r="T970" s="96"/>
      <c r="U970" s="96"/>
      <c r="V970" s="96"/>
      <c r="W970" s="75"/>
    </row>
    <row r="971" spans="4:23" x14ac:dyDescent="0.25">
      <c r="D971" s="24"/>
      <c r="E971" s="1" t="s">
        <v>78</v>
      </c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6"/>
    </row>
    <row r="972" spans="4:23" x14ac:dyDescent="0.25">
      <c r="D972" s="24"/>
      <c r="E972" s="1"/>
      <c r="F972" s="10"/>
      <c r="G972" s="1" t="s">
        <v>69</v>
      </c>
      <c r="H972" s="8">
        <v>72</v>
      </c>
      <c r="I972" s="10"/>
      <c r="J972" s="8" t="s">
        <v>276</v>
      </c>
      <c r="K972" s="10"/>
      <c r="L972" s="8" t="s">
        <v>23</v>
      </c>
      <c r="M972" s="10"/>
      <c r="N972" s="41">
        <v>945</v>
      </c>
      <c r="O972" s="26">
        <v>68040</v>
      </c>
      <c r="P972" s="26"/>
      <c r="Q972" s="26"/>
      <c r="R972" s="6" t="s">
        <v>70</v>
      </c>
      <c r="S972" s="11">
        <v>0</v>
      </c>
      <c r="T972" s="10"/>
      <c r="U972" s="10"/>
      <c r="V972" s="17">
        <v>12247.2</v>
      </c>
      <c r="W972" s="16"/>
    </row>
    <row r="973" spans="4:23" x14ac:dyDescent="0.25">
      <c r="D973" s="24"/>
      <c r="E973" s="1"/>
      <c r="F973" s="10"/>
      <c r="G973" s="1"/>
      <c r="H973" s="10"/>
      <c r="I973" s="10"/>
      <c r="J973" s="10"/>
      <c r="K973" s="10"/>
      <c r="L973" s="10"/>
      <c r="M973" s="10"/>
      <c r="N973" s="10"/>
      <c r="O973" s="6" t="s">
        <v>72</v>
      </c>
      <c r="P973" s="6"/>
      <c r="Q973" s="6"/>
      <c r="R973" s="6" t="s">
        <v>71</v>
      </c>
      <c r="S973" s="6" t="s">
        <v>74</v>
      </c>
      <c r="T973" s="10"/>
      <c r="U973" s="10"/>
      <c r="V973" s="10"/>
      <c r="W973" s="16"/>
    </row>
    <row r="974" spans="4:23" x14ac:dyDescent="0.25">
      <c r="D974" s="24"/>
      <c r="E974" s="1"/>
      <c r="F974" s="10"/>
      <c r="G974" s="1"/>
      <c r="H974" s="10"/>
      <c r="I974" s="10"/>
      <c r="J974" s="10"/>
      <c r="K974" s="10"/>
      <c r="L974" s="10"/>
      <c r="M974" s="10"/>
      <c r="N974" s="10"/>
      <c r="O974" s="6" t="s">
        <v>73</v>
      </c>
      <c r="P974" s="6"/>
      <c r="Q974" s="6"/>
      <c r="R974" s="20"/>
      <c r="S974" s="6" t="s">
        <v>75</v>
      </c>
      <c r="T974" s="10"/>
      <c r="U974" s="10"/>
      <c r="V974" s="11">
        <v>0</v>
      </c>
      <c r="W974" s="16"/>
    </row>
    <row r="975" spans="4:23" x14ac:dyDescent="0.25">
      <c r="D975" s="24"/>
      <c r="E975" s="1"/>
      <c r="F975" s="10"/>
      <c r="G975" s="1"/>
      <c r="H975" s="10"/>
      <c r="I975" s="10"/>
      <c r="J975" s="10"/>
      <c r="K975" s="10"/>
      <c r="L975" s="10"/>
      <c r="M975" s="10"/>
      <c r="N975" s="10"/>
      <c r="O975" s="20"/>
      <c r="P975" s="20"/>
      <c r="Q975" s="20"/>
      <c r="R975" s="20"/>
      <c r="S975" s="20"/>
      <c r="T975" s="10"/>
      <c r="U975" s="10"/>
      <c r="V975" s="10"/>
      <c r="W975" s="16"/>
    </row>
    <row r="976" spans="4:23" x14ac:dyDescent="0.25">
      <c r="D976" s="24"/>
      <c r="E976" s="1"/>
      <c r="F976" s="10"/>
      <c r="G976" s="1"/>
      <c r="H976" s="10"/>
      <c r="I976" s="10"/>
      <c r="J976" s="10"/>
      <c r="K976" s="10"/>
      <c r="L976" s="10"/>
      <c r="M976" s="10"/>
      <c r="N976" s="10"/>
      <c r="O976" s="20"/>
      <c r="P976" s="20"/>
      <c r="Q976" s="20"/>
      <c r="R976" s="20"/>
      <c r="S976" s="20"/>
      <c r="T976" s="10"/>
      <c r="U976" s="8" t="s">
        <v>287</v>
      </c>
      <c r="V976" s="8"/>
      <c r="W976" s="16"/>
    </row>
    <row r="977" spans="4:23" ht="15.75" thickBot="1" x14ac:dyDescent="0.3">
      <c r="D977" s="13"/>
      <c r="E977" s="29"/>
      <c r="F977" s="12"/>
      <c r="G977" s="29"/>
      <c r="H977" s="12"/>
      <c r="I977" s="12"/>
      <c r="J977" s="12"/>
      <c r="K977" s="12"/>
      <c r="L977" s="12"/>
      <c r="M977" s="12"/>
      <c r="N977" s="12"/>
      <c r="O977" s="21"/>
      <c r="P977" s="21"/>
      <c r="Q977" s="21"/>
      <c r="R977" s="21"/>
      <c r="S977" s="21"/>
      <c r="T977" s="12"/>
      <c r="U977" s="12"/>
      <c r="V977" s="12"/>
      <c r="W977" s="76"/>
    </row>
    <row r="978" spans="4:23" x14ac:dyDescent="0.25">
      <c r="D978" s="95"/>
      <c r="E978" s="8">
        <v>7</v>
      </c>
      <c r="F978" s="74"/>
      <c r="G978" s="73" t="s">
        <v>288</v>
      </c>
      <c r="H978" s="73"/>
      <c r="I978" s="73"/>
      <c r="J978" s="73"/>
      <c r="K978" s="73"/>
      <c r="L978" s="73"/>
      <c r="M978" s="73"/>
      <c r="N978" s="25"/>
      <c r="O978" s="96"/>
      <c r="P978" s="96"/>
      <c r="Q978" s="96"/>
      <c r="R978" s="96"/>
      <c r="S978" s="96"/>
      <c r="T978" s="96"/>
      <c r="U978" s="96"/>
      <c r="V978" s="96"/>
      <c r="W978" s="75"/>
    </row>
    <row r="979" spans="4:23" x14ac:dyDescent="0.25">
      <c r="D979" s="24"/>
      <c r="E979" s="1" t="s">
        <v>78</v>
      </c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6"/>
    </row>
    <row r="980" spans="4:23" x14ac:dyDescent="0.25">
      <c r="D980" s="24"/>
      <c r="E980" s="1"/>
      <c r="F980" s="10"/>
      <c r="G980" s="1" t="s">
        <v>69</v>
      </c>
      <c r="H980" s="8">
        <v>60</v>
      </c>
      <c r="I980" s="10"/>
      <c r="J980" s="8" t="s">
        <v>276</v>
      </c>
      <c r="K980" s="10"/>
      <c r="L980" s="8" t="s">
        <v>23</v>
      </c>
      <c r="M980" s="10"/>
      <c r="N980" s="46">
        <v>1900</v>
      </c>
      <c r="O980" s="26">
        <v>114000</v>
      </c>
      <c r="P980" s="26"/>
      <c r="Q980" s="26"/>
      <c r="R980" s="6" t="s">
        <v>70</v>
      </c>
      <c r="S980" s="11">
        <v>0</v>
      </c>
      <c r="T980" s="10"/>
      <c r="U980" s="10"/>
      <c r="V980" s="17">
        <v>20520</v>
      </c>
      <c r="W980" s="16"/>
    </row>
    <row r="981" spans="4:23" x14ac:dyDescent="0.25">
      <c r="D981" s="24"/>
      <c r="E981" s="1"/>
      <c r="F981" s="10"/>
      <c r="G981" s="1"/>
      <c r="H981" s="10"/>
      <c r="I981" s="10"/>
      <c r="J981" s="10"/>
      <c r="K981" s="10"/>
      <c r="L981" s="10"/>
      <c r="M981" s="10"/>
      <c r="N981" s="10"/>
      <c r="O981" s="6" t="s">
        <v>72</v>
      </c>
      <c r="P981" s="6"/>
      <c r="Q981" s="6"/>
      <c r="R981" s="6" t="s">
        <v>71</v>
      </c>
      <c r="S981" s="6" t="s">
        <v>74</v>
      </c>
      <c r="T981" s="10"/>
      <c r="U981" s="10"/>
      <c r="V981" s="10"/>
      <c r="W981" s="16"/>
    </row>
    <row r="982" spans="4:23" x14ac:dyDescent="0.25">
      <c r="D982" s="24"/>
      <c r="E982" s="1"/>
      <c r="F982" s="10"/>
      <c r="G982" s="1"/>
      <c r="H982" s="10"/>
      <c r="I982" s="10"/>
      <c r="J982" s="10"/>
      <c r="K982" s="10"/>
      <c r="L982" s="10"/>
      <c r="M982" s="10"/>
      <c r="N982" s="10"/>
      <c r="O982" s="6" t="s">
        <v>73</v>
      </c>
      <c r="P982" s="6"/>
      <c r="Q982" s="6"/>
      <c r="R982" s="20"/>
      <c r="S982" s="6" t="s">
        <v>75</v>
      </c>
      <c r="T982" s="10"/>
      <c r="U982" s="10"/>
      <c r="V982" s="11">
        <v>0</v>
      </c>
      <c r="W982" s="16"/>
    </row>
    <row r="983" spans="4:23" x14ac:dyDescent="0.25">
      <c r="D983" s="24"/>
      <c r="E983" s="1"/>
      <c r="F983" s="10"/>
      <c r="G983" s="1"/>
      <c r="H983" s="10"/>
      <c r="I983" s="10"/>
      <c r="J983" s="10"/>
      <c r="K983" s="10"/>
      <c r="L983" s="10"/>
      <c r="M983" s="10"/>
      <c r="N983" s="10"/>
      <c r="O983" s="20"/>
      <c r="P983" s="20"/>
      <c r="Q983" s="20"/>
      <c r="R983" s="20"/>
      <c r="S983" s="20"/>
      <c r="T983" s="10"/>
      <c r="U983" s="10"/>
      <c r="V983" s="10"/>
      <c r="W983" s="16"/>
    </row>
    <row r="984" spans="4:23" x14ac:dyDescent="0.25">
      <c r="D984" s="24"/>
      <c r="E984" s="1"/>
      <c r="F984" s="10"/>
      <c r="G984" s="1"/>
      <c r="H984" s="10"/>
      <c r="I984" s="10"/>
      <c r="J984" s="10"/>
      <c r="K984" s="10"/>
      <c r="L984" s="10"/>
      <c r="M984" s="10"/>
      <c r="N984" s="10"/>
      <c r="O984" s="20"/>
      <c r="P984" s="20"/>
      <c r="Q984" s="20"/>
      <c r="R984" s="20"/>
      <c r="S984" s="20"/>
      <c r="T984" s="10"/>
      <c r="U984" s="8" t="s">
        <v>289</v>
      </c>
      <c r="V984" s="8"/>
      <c r="W984" s="16"/>
    </row>
    <row r="985" spans="4:23" ht="15.75" thickBot="1" x14ac:dyDescent="0.3">
      <c r="D985" s="13"/>
      <c r="E985" s="29"/>
      <c r="F985" s="12"/>
      <c r="G985" s="29"/>
      <c r="H985" s="12"/>
      <c r="I985" s="12"/>
      <c r="J985" s="12"/>
      <c r="K985" s="12"/>
      <c r="L985" s="12"/>
      <c r="M985" s="12"/>
      <c r="N985" s="12"/>
      <c r="O985" s="21"/>
      <c r="P985" s="21"/>
      <c r="Q985" s="21"/>
      <c r="R985" s="21"/>
      <c r="S985" s="21"/>
      <c r="T985" s="12"/>
      <c r="U985" s="12"/>
      <c r="V985" s="12"/>
      <c r="W985" s="76"/>
    </row>
    <row r="986" spans="4:23" x14ac:dyDescent="0.25">
      <c r="D986" s="95"/>
      <c r="E986" s="8">
        <v>8</v>
      </c>
      <c r="F986" s="74"/>
      <c r="G986" s="73" t="s">
        <v>290</v>
      </c>
      <c r="H986" s="73"/>
      <c r="I986" s="73"/>
      <c r="J986" s="73"/>
      <c r="K986" s="73"/>
      <c r="L986" s="73"/>
      <c r="M986" s="73"/>
      <c r="N986" s="25"/>
      <c r="O986" s="96"/>
      <c r="P986" s="96"/>
      <c r="Q986" s="96"/>
      <c r="R986" s="96"/>
      <c r="S986" s="96"/>
      <c r="T986" s="96"/>
      <c r="U986" s="96"/>
      <c r="V986" s="96"/>
      <c r="W986" s="75"/>
    </row>
    <row r="987" spans="4:23" x14ac:dyDescent="0.25">
      <c r="D987" s="24"/>
      <c r="E987" s="1" t="s">
        <v>78</v>
      </c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6"/>
    </row>
    <row r="988" spans="4:23" x14ac:dyDescent="0.25">
      <c r="D988" s="24"/>
      <c r="E988" s="1"/>
      <c r="F988" s="10"/>
      <c r="G988" s="1" t="s">
        <v>69</v>
      </c>
      <c r="H988" s="8">
        <v>72</v>
      </c>
      <c r="I988" s="10"/>
      <c r="J988" s="8" t="s">
        <v>276</v>
      </c>
      <c r="K988" s="10"/>
      <c r="L988" s="8" t="s">
        <v>23</v>
      </c>
      <c r="M988" s="10"/>
      <c r="N988" s="41">
        <v>735</v>
      </c>
      <c r="O988" s="26">
        <v>52920</v>
      </c>
      <c r="P988" s="26"/>
      <c r="Q988" s="26"/>
      <c r="R988" s="6" t="s">
        <v>70</v>
      </c>
      <c r="S988" s="11">
        <v>0</v>
      </c>
      <c r="T988" s="10"/>
      <c r="U988" s="10"/>
      <c r="V988" s="17">
        <v>9525.6</v>
      </c>
      <c r="W988" s="16"/>
    </row>
    <row r="989" spans="4:23" x14ac:dyDescent="0.25">
      <c r="D989" s="24"/>
      <c r="E989" s="1"/>
      <c r="F989" s="10"/>
      <c r="G989" s="1"/>
      <c r="H989" s="10"/>
      <c r="I989" s="10"/>
      <c r="J989" s="10"/>
      <c r="K989" s="10"/>
      <c r="L989" s="10"/>
      <c r="M989" s="10"/>
      <c r="N989" s="10"/>
      <c r="O989" s="6" t="s">
        <v>72</v>
      </c>
      <c r="P989" s="6"/>
      <c r="Q989" s="6"/>
      <c r="R989" s="6" t="s">
        <v>71</v>
      </c>
      <c r="S989" s="6" t="s">
        <v>74</v>
      </c>
      <c r="T989" s="10"/>
      <c r="U989" s="10"/>
      <c r="V989" s="10"/>
      <c r="W989" s="16"/>
    </row>
    <row r="990" spans="4:23" x14ac:dyDescent="0.25">
      <c r="D990" s="24"/>
      <c r="E990" s="1"/>
      <c r="F990" s="10"/>
      <c r="G990" s="1"/>
      <c r="H990" s="10"/>
      <c r="I990" s="10"/>
      <c r="J990" s="10"/>
      <c r="K990" s="10"/>
      <c r="L990" s="10"/>
      <c r="M990" s="10"/>
      <c r="N990" s="10"/>
      <c r="O990" s="6" t="s">
        <v>73</v>
      </c>
      <c r="P990" s="6"/>
      <c r="Q990" s="6"/>
      <c r="R990" s="20"/>
      <c r="S990" s="6" t="s">
        <v>75</v>
      </c>
      <c r="T990" s="10"/>
      <c r="U990" s="10"/>
      <c r="V990" s="11">
        <v>0</v>
      </c>
      <c r="W990" s="16"/>
    </row>
    <row r="991" spans="4:23" x14ac:dyDescent="0.25">
      <c r="D991" s="24"/>
      <c r="E991" s="1"/>
      <c r="F991" s="10"/>
      <c r="G991" s="1"/>
      <c r="H991" s="10"/>
      <c r="I991" s="10"/>
      <c r="J991" s="10"/>
      <c r="K991" s="10"/>
      <c r="L991" s="10"/>
      <c r="M991" s="10"/>
      <c r="N991" s="10"/>
      <c r="O991" s="20"/>
      <c r="P991" s="20"/>
      <c r="Q991" s="20"/>
      <c r="R991" s="20"/>
      <c r="S991" s="20"/>
      <c r="T991" s="10"/>
      <c r="U991" s="10"/>
      <c r="V991" s="10"/>
      <c r="W991" s="16"/>
    </row>
    <row r="992" spans="4:23" x14ac:dyDescent="0.25">
      <c r="D992" s="24"/>
      <c r="E992" s="1"/>
      <c r="F992" s="10"/>
      <c r="G992" s="1"/>
      <c r="H992" s="10"/>
      <c r="I992" s="10"/>
      <c r="J992" s="10"/>
      <c r="K992" s="10"/>
      <c r="L992" s="10"/>
      <c r="M992" s="10"/>
      <c r="N992" s="10"/>
      <c r="O992" s="20"/>
      <c r="P992" s="20"/>
      <c r="Q992" s="20"/>
      <c r="R992" s="20"/>
      <c r="S992" s="20"/>
      <c r="T992" s="10"/>
      <c r="U992" s="8" t="s">
        <v>291</v>
      </c>
      <c r="V992" s="8"/>
      <c r="W992" s="16"/>
    </row>
    <row r="993" spans="4:23" ht="15.75" thickBot="1" x14ac:dyDescent="0.3">
      <c r="D993" s="13"/>
      <c r="E993" s="29"/>
      <c r="F993" s="12"/>
      <c r="G993" s="29"/>
      <c r="H993" s="12"/>
      <c r="I993" s="12"/>
      <c r="J993" s="12"/>
      <c r="K993" s="12"/>
      <c r="L993" s="12"/>
      <c r="M993" s="12"/>
      <c r="N993" s="12"/>
      <c r="O993" s="21"/>
      <c r="P993" s="21"/>
      <c r="Q993" s="21"/>
      <c r="R993" s="21"/>
      <c r="S993" s="21"/>
      <c r="T993" s="12"/>
      <c r="U993" s="12"/>
      <c r="V993" s="12"/>
      <c r="W993" s="76"/>
    </row>
    <row r="994" spans="4:23" ht="15" customHeight="1" x14ac:dyDescent="0.25">
      <c r="D994" s="95"/>
      <c r="E994" s="8">
        <v>9</v>
      </c>
      <c r="F994" s="74"/>
      <c r="G994" s="73" t="s">
        <v>292</v>
      </c>
      <c r="H994" s="73"/>
      <c r="I994" s="73"/>
      <c r="J994" s="73"/>
      <c r="K994" s="73"/>
      <c r="L994" s="73"/>
      <c r="M994" s="73"/>
      <c r="N994" s="25"/>
      <c r="O994" s="96"/>
      <c r="P994" s="96"/>
      <c r="Q994" s="96"/>
      <c r="R994" s="96"/>
      <c r="S994" s="96"/>
      <c r="T994" s="96"/>
      <c r="U994" s="96"/>
      <c r="V994" s="96"/>
      <c r="W994" s="75"/>
    </row>
    <row r="995" spans="4:23" x14ac:dyDescent="0.25">
      <c r="D995" s="24"/>
      <c r="E995" s="1" t="s">
        <v>78</v>
      </c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6"/>
    </row>
    <row r="996" spans="4:23" x14ac:dyDescent="0.25">
      <c r="D996" s="24"/>
      <c r="E996" s="1"/>
      <c r="F996" s="10"/>
      <c r="G996" s="1" t="s">
        <v>69</v>
      </c>
      <c r="H996" s="8">
        <v>25</v>
      </c>
      <c r="I996" s="10"/>
      <c r="J996" s="8" t="s">
        <v>51</v>
      </c>
      <c r="K996" s="10"/>
      <c r="L996" s="8" t="s">
        <v>23</v>
      </c>
      <c r="M996" s="10"/>
      <c r="N996" s="41">
        <v>330</v>
      </c>
      <c r="O996" s="26">
        <v>8250</v>
      </c>
      <c r="P996" s="26"/>
      <c r="Q996" s="26"/>
      <c r="R996" s="6" t="s">
        <v>70</v>
      </c>
      <c r="S996" s="11">
        <v>0</v>
      </c>
      <c r="T996" s="10"/>
      <c r="U996" s="10"/>
      <c r="V996" s="17">
        <v>1485</v>
      </c>
      <c r="W996" s="16"/>
    </row>
    <row r="997" spans="4:23" x14ac:dyDescent="0.25">
      <c r="D997" s="24"/>
      <c r="E997" s="1"/>
      <c r="F997" s="10"/>
      <c r="G997" s="1"/>
      <c r="H997" s="10"/>
      <c r="I997" s="10"/>
      <c r="J997" s="10"/>
      <c r="K997" s="10"/>
      <c r="L997" s="10"/>
      <c r="M997" s="10"/>
      <c r="N997" s="10"/>
      <c r="O997" s="6" t="s">
        <v>72</v>
      </c>
      <c r="P997" s="6"/>
      <c r="Q997" s="6"/>
      <c r="R997" s="6" t="s">
        <v>71</v>
      </c>
      <c r="S997" s="6" t="s">
        <v>74</v>
      </c>
      <c r="T997" s="10"/>
      <c r="U997" s="10"/>
      <c r="V997" s="10"/>
      <c r="W997" s="16"/>
    </row>
    <row r="998" spans="4:23" x14ac:dyDescent="0.25">
      <c r="D998" s="24"/>
      <c r="E998" s="1"/>
      <c r="F998" s="10"/>
      <c r="G998" s="1"/>
      <c r="H998" s="10"/>
      <c r="I998" s="10"/>
      <c r="J998" s="10"/>
      <c r="K998" s="10"/>
      <c r="L998" s="10"/>
      <c r="M998" s="10"/>
      <c r="N998" s="10"/>
      <c r="O998" s="6" t="s">
        <v>73</v>
      </c>
      <c r="P998" s="6"/>
      <c r="Q998" s="6"/>
      <c r="R998" s="20"/>
      <c r="S998" s="6" t="s">
        <v>75</v>
      </c>
      <c r="T998" s="10"/>
      <c r="U998" s="10"/>
      <c r="V998" s="11">
        <v>0</v>
      </c>
      <c r="W998" s="16"/>
    </row>
    <row r="999" spans="4:23" x14ac:dyDescent="0.25">
      <c r="D999" s="24"/>
      <c r="E999" s="1"/>
      <c r="F999" s="10"/>
      <c r="G999" s="1"/>
      <c r="H999" s="10"/>
      <c r="I999" s="10"/>
      <c r="J999" s="10"/>
      <c r="K999" s="10"/>
      <c r="L999" s="10"/>
      <c r="M999" s="10"/>
      <c r="N999" s="10"/>
      <c r="O999" s="20"/>
      <c r="P999" s="20"/>
      <c r="Q999" s="20"/>
      <c r="R999" s="20"/>
      <c r="S999" s="20"/>
      <c r="T999" s="10"/>
      <c r="U999" s="10"/>
      <c r="V999" s="10"/>
      <c r="W999" s="16"/>
    </row>
    <row r="1000" spans="4:23" x14ac:dyDescent="0.25">
      <c r="D1000" s="24"/>
      <c r="E1000" s="1"/>
      <c r="F1000" s="10"/>
      <c r="G1000" s="1"/>
      <c r="H1000" s="10"/>
      <c r="I1000" s="10"/>
      <c r="J1000" s="10"/>
      <c r="K1000" s="10"/>
      <c r="L1000" s="10"/>
      <c r="M1000" s="10"/>
      <c r="N1000" s="10"/>
      <c r="O1000" s="20"/>
      <c r="P1000" s="20"/>
      <c r="Q1000" s="20"/>
      <c r="R1000" s="20"/>
      <c r="S1000" s="20"/>
      <c r="T1000" s="10"/>
      <c r="U1000" s="8" t="s">
        <v>293</v>
      </c>
      <c r="V1000" s="8"/>
      <c r="W1000" s="16"/>
    </row>
    <row r="1001" spans="4:23" ht="15.75" thickBot="1" x14ac:dyDescent="0.3">
      <c r="D1001" s="13"/>
      <c r="E1001" s="29"/>
      <c r="F1001" s="12"/>
      <c r="G1001" s="29"/>
      <c r="H1001" s="12"/>
      <c r="I1001" s="12"/>
      <c r="J1001" s="12"/>
      <c r="K1001" s="12"/>
      <c r="L1001" s="12"/>
      <c r="M1001" s="12"/>
      <c r="N1001" s="12"/>
      <c r="O1001" s="21"/>
      <c r="P1001" s="21"/>
      <c r="Q1001" s="21"/>
      <c r="R1001" s="21"/>
      <c r="S1001" s="21"/>
      <c r="T1001" s="12"/>
      <c r="U1001" s="12"/>
      <c r="V1001" s="12"/>
      <c r="W1001" s="76"/>
    </row>
    <row r="1002" spans="4:23" ht="15" customHeight="1" x14ac:dyDescent="0.25">
      <c r="D1002" s="95"/>
      <c r="E1002" s="30">
        <v>10</v>
      </c>
      <c r="F1002" s="74"/>
      <c r="G1002" s="73" t="s">
        <v>294</v>
      </c>
      <c r="H1002" s="73"/>
      <c r="I1002" s="73"/>
      <c r="J1002" s="73"/>
      <c r="K1002" s="73"/>
      <c r="L1002" s="73"/>
      <c r="M1002" s="73"/>
      <c r="N1002" s="25"/>
      <c r="O1002" s="96"/>
      <c r="P1002" s="96"/>
      <c r="Q1002" s="96"/>
      <c r="R1002" s="96"/>
      <c r="S1002" s="96"/>
      <c r="T1002" s="96"/>
      <c r="U1002" s="96"/>
      <c r="V1002" s="96"/>
      <c r="W1002" s="75"/>
    </row>
    <row r="1003" spans="4:23" x14ac:dyDescent="0.25">
      <c r="D1003" s="24"/>
      <c r="E1003" s="1" t="s">
        <v>78</v>
      </c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6"/>
    </row>
    <row r="1004" spans="4:23" x14ac:dyDescent="0.25">
      <c r="D1004" s="24"/>
      <c r="E1004" s="1"/>
      <c r="F1004" s="10"/>
      <c r="G1004" s="1" t="s">
        <v>69</v>
      </c>
      <c r="H1004" s="8">
        <v>258</v>
      </c>
      <c r="I1004" s="10"/>
      <c r="J1004" s="8" t="s">
        <v>51</v>
      </c>
      <c r="K1004" s="10"/>
      <c r="L1004" s="8" t="s">
        <v>23</v>
      </c>
      <c r="M1004" s="10"/>
      <c r="N1004" s="46">
        <v>1080</v>
      </c>
      <c r="O1004" s="26">
        <v>278640</v>
      </c>
      <c r="P1004" s="26"/>
      <c r="Q1004" s="26"/>
      <c r="R1004" s="6" t="s">
        <v>70</v>
      </c>
      <c r="S1004" s="11">
        <v>0</v>
      </c>
      <c r="T1004" s="10"/>
      <c r="U1004" s="10"/>
      <c r="V1004" s="17">
        <v>50155.199999999997</v>
      </c>
      <c r="W1004" s="16"/>
    </row>
    <row r="1005" spans="4:23" x14ac:dyDescent="0.25">
      <c r="D1005" s="24"/>
      <c r="E1005" s="1"/>
      <c r="F1005" s="10"/>
      <c r="G1005" s="1"/>
      <c r="H1005" s="10"/>
      <c r="I1005" s="10"/>
      <c r="J1005" s="10"/>
      <c r="K1005" s="10"/>
      <c r="L1005" s="10"/>
      <c r="M1005" s="10"/>
      <c r="N1005" s="10"/>
      <c r="O1005" s="6" t="s">
        <v>72</v>
      </c>
      <c r="P1005" s="6"/>
      <c r="Q1005" s="6"/>
      <c r="R1005" s="6" t="s">
        <v>71</v>
      </c>
      <c r="S1005" s="6" t="s">
        <v>74</v>
      </c>
      <c r="T1005" s="10"/>
      <c r="U1005" s="10"/>
      <c r="V1005" s="10"/>
      <c r="W1005" s="16"/>
    </row>
    <row r="1006" spans="4:23" x14ac:dyDescent="0.25">
      <c r="D1006" s="24"/>
      <c r="E1006" s="1"/>
      <c r="F1006" s="10"/>
      <c r="G1006" s="1"/>
      <c r="H1006" s="10"/>
      <c r="I1006" s="10"/>
      <c r="J1006" s="10"/>
      <c r="K1006" s="10"/>
      <c r="L1006" s="10"/>
      <c r="M1006" s="10"/>
      <c r="N1006" s="10"/>
      <c r="O1006" s="6" t="s">
        <v>73</v>
      </c>
      <c r="P1006" s="6"/>
      <c r="Q1006" s="6"/>
      <c r="R1006" s="20"/>
      <c r="S1006" s="6" t="s">
        <v>75</v>
      </c>
      <c r="T1006" s="10"/>
      <c r="U1006" s="10"/>
      <c r="V1006" s="11">
        <v>0</v>
      </c>
      <c r="W1006" s="16"/>
    </row>
    <row r="1007" spans="4:23" x14ac:dyDescent="0.25">
      <c r="D1007" s="24"/>
      <c r="E1007" s="1"/>
      <c r="F1007" s="10"/>
      <c r="G1007" s="1"/>
      <c r="H1007" s="10"/>
      <c r="I1007" s="10"/>
      <c r="J1007" s="10"/>
      <c r="K1007" s="10"/>
      <c r="L1007" s="10"/>
      <c r="M1007" s="10"/>
      <c r="N1007" s="10"/>
      <c r="O1007" s="20"/>
      <c r="P1007" s="20"/>
      <c r="Q1007" s="20"/>
      <c r="R1007" s="20"/>
      <c r="S1007" s="20"/>
      <c r="T1007" s="10"/>
      <c r="U1007" s="10"/>
      <c r="V1007" s="10"/>
      <c r="W1007" s="16"/>
    </row>
    <row r="1008" spans="4:23" x14ac:dyDescent="0.25">
      <c r="D1008" s="24"/>
      <c r="E1008" s="1"/>
      <c r="F1008" s="10"/>
      <c r="G1008" s="1"/>
      <c r="H1008" s="10"/>
      <c r="I1008" s="10"/>
      <c r="J1008" s="10"/>
      <c r="K1008" s="10"/>
      <c r="L1008" s="10"/>
      <c r="M1008" s="10"/>
      <c r="N1008" s="10"/>
      <c r="O1008" s="20"/>
      <c r="P1008" s="20"/>
      <c r="Q1008" s="20"/>
      <c r="R1008" s="20"/>
      <c r="S1008" s="20"/>
      <c r="T1008" s="10"/>
      <c r="U1008" s="8" t="s">
        <v>295</v>
      </c>
      <c r="V1008" s="8"/>
      <c r="W1008" s="16"/>
    </row>
    <row r="1009" spans="4:23" ht="15.75" thickBot="1" x14ac:dyDescent="0.3">
      <c r="D1009" s="13"/>
      <c r="E1009" s="29"/>
      <c r="F1009" s="12"/>
      <c r="G1009" s="29"/>
      <c r="H1009" s="12"/>
      <c r="I1009" s="12"/>
      <c r="J1009" s="12"/>
      <c r="K1009" s="12"/>
      <c r="L1009" s="12"/>
      <c r="M1009" s="12"/>
      <c r="N1009" s="12"/>
      <c r="O1009" s="21"/>
      <c r="P1009" s="21"/>
      <c r="Q1009" s="21"/>
      <c r="R1009" s="21"/>
      <c r="S1009" s="21"/>
      <c r="T1009" s="12"/>
      <c r="U1009" s="12"/>
      <c r="V1009" s="12"/>
      <c r="W1009" s="76"/>
    </row>
    <row r="1010" spans="4:23" x14ac:dyDescent="0.25">
      <c r="D1010" s="95"/>
      <c r="E1010" s="30">
        <v>11</v>
      </c>
      <c r="F1010" s="74"/>
      <c r="G1010" s="73" t="s">
        <v>296</v>
      </c>
      <c r="H1010" s="73"/>
      <c r="I1010" s="73"/>
      <c r="J1010" s="73"/>
      <c r="K1010" s="73"/>
      <c r="L1010" s="73"/>
      <c r="M1010" s="73"/>
      <c r="N1010" s="96"/>
      <c r="O1010" s="96"/>
      <c r="P1010" s="96"/>
      <c r="Q1010" s="96"/>
      <c r="R1010" s="96"/>
      <c r="S1010" s="96"/>
      <c r="T1010" s="96"/>
      <c r="U1010" s="96"/>
      <c r="V1010" s="96"/>
      <c r="W1010" s="75"/>
    </row>
    <row r="1011" spans="4:23" x14ac:dyDescent="0.25">
      <c r="D1011" s="24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6"/>
    </row>
    <row r="1012" spans="4:23" ht="15" customHeight="1" x14ac:dyDescent="0.25">
      <c r="D1012" s="24"/>
      <c r="E1012" s="10"/>
      <c r="F1012" s="10"/>
      <c r="G1012" s="1" t="s">
        <v>21</v>
      </c>
      <c r="H1012" s="8">
        <v>10</v>
      </c>
      <c r="I1012" s="10"/>
      <c r="J1012" s="8" t="s">
        <v>297</v>
      </c>
      <c r="K1012" s="10"/>
      <c r="L1012" s="8" t="s">
        <v>23</v>
      </c>
      <c r="M1012" s="10"/>
      <c r="N1012" s="8" t="s">
        <v>298</v>
      </c>
      <c r="O1012" s="8"/>
      <c r="P1012" s="8"/>
      <c r="Q1012" s="8"/>
      <c r="R1012" s="6" t="s">
        <v>101</v>
      </c>
      <c r="S1012" s="11">
        <v>0</v>
      </c>
      <c r="T1012" s="10"/>
      <c r="U1012" s="10"/>
      <c r="V1012" s="17">
        <v>4230</v>
      </c>
      <c r="W1012" s="16"/>
    </row>
    <row r="1013" spans="4:23" x14ac:dyDescent="0.25">
      <c r="D1013" s="24"/>
      <c r="E1013" s="10"/>
      <c r="F1013" s="10"/>
      <c r="G1013" s="1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6"/>
      <c r="S1013" s="6" t="s">
        <v>102</v>
      </c>
      <c r="T1013" s="10"/>
      <c r="U1013" s="10"/>
      <c r="V1013" s="10"/>
      <c r="W1013" s="16"/>
    </row>
    <row r="1014" spans="4:23" x14ac:dyDescent="0.25">
      <c r="D1014" s="24"/>
      <c r="E1014" s="10"/>
      <c r="F1014" s="10"/>
      <c r="G1014" s="1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6"/>
      <c r="S1014" s="6"/>
      <c r="T1014" s="10"/>
      <c r="U1014" s="10"/>
      <c r="V1014" s="11">
        <v>0</v>
      </c>
      <c r="W1014" s="16"/>
    </row>
    <row r="1015" spans="4:23" x14ac:dyDescent="0.25">
      <c r="D1015" s="24"/>
      <c r="E1015" s="10"/>
      <c r="F1015" s="10"/>
      <c r="G1015" s="1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6"/>
      <c r="S1015" s="6"/>
      <c r="T1015" s="10"/>
      <c r="U1015" s="10"/>
      <c r="V1015" s="10"/>
      <c r="W1015" s="16"/>
    </row>
    <row r="1016" spans="4:23" x14ac:dyDescent="0.25">
      <c r="D1016" s="24"/>
      <c r="E1016" s="10"/>
      <c r="F1016" s="10"/>
      <c r="G1016" s="1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6"/>
      <c r="S1016" s="6"/>
      <c r="T1016" s="10"/>
      <c r="U1016" s="8" t="s">
        <v>299</v>
      </c>
      <c r="V1016" s="8"/>
      <c r="W1016" s="16"/>
    </row>
    <row r="1017" spans="4:23" ht="15.75" thickBot="1" x14ac:dyDescent="0.3">
      <c r="D1017" s="13"/>
      <c r="E1017" s="12"/>
      <c r="F1017" s="12"/>
      <c r="G1017" s="29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5"/>
      <c r="S1017" s="15"/>
      <c r="T1017" s="12"/>
      <c r="U1017" s="12"/>
      <c r="V1017" s="12"/>
      <c r="W1017" s="76"/>
    </row>
    <row r="1018" spans="4:23" ht="15.75" thickBot="1" x14ac:dyDescent="0.3">
      <c r="D1018" s="77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9"/>
    </row>
    <row r="1019" spans="4:23" ht="15" customHeight="1" x14ac:dyDescent="0.25">
      <c r="D1019" s="51" t="s">
        <v>267</v>
      </c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3"/>
    </row>
    <row r="1020" spans="4:23" ht="15" customHeight="1" x14ac:dyDescent="0.25">
      <c r="D1020" s="54" t="s">
        <v>1</v>
      </c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6"/>
    </row>
    <row r="1021" spans="4:23" ht="15.75" thickBot="1" x14ac:dyDescent="0.3">
      <c r="D1021" s="13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76"/>
    </row>
    <row r="1022" spans="4:23" x14ac:dyDescent="0.25">
      <c r="D1022" s="69" t="s">
        <v>17</v>
      </c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1"/>
    </row>
    <row r="1023" spans="4:23" ht="15" customHeight="1" x14ac:dyDescent="0.25">
      <c r="D1023" s="2" t="s">
        <v>18</v>
      </c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60"/>
    </row>
    <row r="1024" spans="4:23" ht="15.75" customHeight="1" thickBot="1" x14ac:dyDescent="0.3">
      <c r="D1024" s="3" t="s">
        <v>19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61"/>
    </row>
    <row r="1025" spans="4:23" ht="15" customHeight="1" x14ac:dyDescent="0.25">
      <c r="D1025" s="72" t="s">
        <v>104</v>
      </c>
      <c r="E1025" s="94"/>
      <c r="F1025" s="94"/>
      <c r="G1025" s="73" t="s">
        <v>300</v>
      </c>
      <c r="H1025" s="73"/>
      <c r="I1025" s="73"/>
      <c r="J1025" s="73"/>
      <c r="K1025" s="73"/>
      <c r="L1025" s="73"/>
      <c r="M1025" s="73"/>
      <c r="N1025" s="73"/>
      <c r="O1025" s="73"/>
      <c r="P1025" s="73"/>
      <c r="Q1025" s="73"/>
      <c r="R1025" s="73"/>
      <c r="S1025" s="73"/>
      <c r="T1025" s="73"/>
      <c r="U1025" s="73"/>
      <c r="V1025" s="73"/>
      <c r="W1025" s="75"/>
    </row>
    <row r="1026" spans="4:23" x14ac:dyDescent="0.25">
      <c r="D1026" s="7"/>
      <c r="E1026" s="6"/>
      <c r="F1026" s="6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6"/>
    </row>
    <row r="1027" spans="4:23" x14ac:dyDescent="0.25">
      <c r="D1027" s="7"/>
      <c r="E1027" s="6"/>
      <c r="F1027" s="6"/>
      <c r="G1027" s="1" t="s">
        <v>69</v>
      </c>
      <c r="H1027" s="8">
        <v>100</v>
      </c>
      <c r="I1027" s="10"/>
      <c r="J1027" s="8" t="s">
        <v>51</v>
      </c>
      <c r="K1027" s="10"/>
      <c r="L1027" s="8" t="s">
        <v>23</v>
      </c>
      <c r="M1027" s="10"/>
      <c r="N1027" s="8">
        <v>255</v>
      </c>
      <c r="O1027" s="8"/>
      <c r="P1027" s="8"/>
      <c r="Q1027" s="19">
        <v>25500</v>
      </c>
      <c r="R1027" s="6" t="s">
        <v>70</v>
      </c>
      <c r="S1027" s="11">
        <v>0</v>
      </c>
      <c r="T1027" s="10"/>
      <c r="U1027" s="10"/>
      <c r="V1027" s="17">
        <v>4590</v>
      </c>
      <c r="W1027" s="16"/>
    </row>
    <row r="1028" spans="4:23" x14ac:dyDescent="0.25">
      <c r="D1028" s="7"/>
      <c r="E1028" s="6"/>
      <c r="F1028" s="6"/>
      <c r="G1028" s="1"/>
      <c r="H1028" s="10"/>
      <c r="I1028" s="10"/>
      <c r="J1028" s="10"/>
      <c r="K1028" s="10"/>
      <c r="L1028" s="10"/>
      <c r="M1028" s="10"/>
      <c r="N1028" s="10"/>
      <c r="O1028" s="10"/>
      <c r="P1028" s="10"/>
      <c r="Q1028" s="22" t="s">
        <v>72</v>
      </c>
      <c r="R1028" s="6" t="s">
        <v>71</v>
      </c>
      <c r="S1028" s="6" t="s">
        <v>74</v>
      </c>
      <c r="T1028" s="10"/>
      <c r="U1028" s="10"/>
      <c r="V1028" s="10"/>
      <c r="W1028" s="16"/>
    </row>
    <row r="1029" spans="4:23" x14ac:dyDescent="0.25">
      <c r="D1029" s="7"/>
      <c r="E1029" s="6"/>
      <c r="F1029" s="6"/>
      <c r="G1029" s="1"/>
      <c r="H1029" s="10"/>
      <c r="I1029" s="10"/>
      <c r="J1029" s="10"/>
      <c r="K1029" s="10"/>
      <c r="L1029" s="10"/>
      <c r="M1029" s="10"/>
      <c r="N1029" s="10"/>
      <c r="O1029" s="10"/>
      <c r="P1029" s="10"/>
      <c r="Q1029" s="23" t="s">
        <v>73</v>
      </c>
      <c r="R1029" s="20"/>
      <c r="S1029" s="6" t="s">
        <v>75</v>
      </c>
      <c r="T1029" s="10"/>
      <c r="U1029" s="10"/>
      <c r="V1029" s="11">
        <v>0</v>
      </c>
      <c r="W1029" s="16"/>
    </row>
    <row r="1030" spans="4:23" x14ac:dyDescent="0.25">
      <c r="D1030" s="7"/>
      <c r="E1030" s="6"/>
      <c r="F1030" s="6"/>
      <c r="G1030" s="1"/>
      <c r="H1030" s="10"/>
      <c r="I1030" s="10"/>
      <c r="J1030" s="10"/>
      <c r="K1030" s="10"/>
      <c r="L1030" s="10"/>
      <c r="M1030" s="10"/>
      <c r="N1030" s="10"/>
      <c r="O1030" s="10"/>
      <c r="P1030" s="10"/>
      <c r="Q1030" s="20"/>
      <c r="R1030" s="20"/>
      <c r="S1030" s="20"/>
      <c r="T1030" s="10"/>
      <c r="U1030" s="10"/>
      <c r="V1030" s="10"/>
      <c r="W1030" s="16"/>
    </row>
    <row r="1031" spans="4:23" x14ac:dyDescent="0.25">
      <c r="D1031" s="7"/>
      <c r="E1031" s="6"/>
      <c r="F1031" s="6"/>
      <c r="G1031" s="1"/>
      <c r="H1031" s="10"/>
      <c r="I1031" s="10"/>
      <c r="J1031" s="10"/>
      <c r="K1031" s="10"/>
      <c r="L1031" s="10"/>
      <c r="M1031" s="10"/>
      <c r="N1031" s="10"/>
      <c r="O1031" s="10"/>
      <c r="P1031" s="10"/>
      <c r="Q1031" s="20"/>
      <c r="R1031" s="20"/>
      <c r="S1031" s="20"/>
      <c r="T1031" s="10"/>
      <c r="U1031" s="8" t="s">
        <v>301</v>
      </c>
      <c r="V1031" s="8"/>
      <c r="W1031" s="16"/>
    </row>
    <row r="1032" spans="4:23" ht="15.75" thickBot="1" x14ac:dyDescent="0.3">
      <c r="D1032" s="14"/>
      <c r="E1032" s="15"/>
      <c r="F1032" s="15"/>
      <c r="G1032" s="29"/>
      <c r="H1032" s="12"/>
      <c r="I1032" s="12"/>
      <c r="J1032" s="12"/>
      <c r="K1032" s="12"/>
      <c r="L1032" s="12"/>
      <c r="M1032" s="12"/>
      <c r="N1032" s="12"/>
      <c r="O1032" s="12"/>
      <c r="P1032" s="12"/>
      <c r="Q1032" s="21"/>
      <c r="R1032" s="21"/>
      <c r="S1032" s="21"/>
      <c r="T1032" s="12"/>
      <c r="U1032" s="12"/>
      <c r="V1032" s="12"/>
      <c r="W1032" s="76"/>
    </row>
    <row r="1033" spans="4:23" ht="15" customHeight="1" x14ac:dyDescent="0.25">
      <c r="D1033" s="95"/>
      <c r="E1033" s="30">
        <v>13</v>
      </c>
      <c r="F1033" s="74"/>
      <c r="G1033" s="73" t="s">
        <v>302</v>
      </c>
      <c r="H1033" s="73"/>
      <c r="I1033" s="73"/>
      <c r="J1033" s="73"/>
      <c r="K1033" s="73"/>
      <c r="L1033" s="73"/>
      <c r="M1033" s="73"/>
      <c r="N1033" s="96"/>
      <c r="O1033" s="96"/>
      <c r="P1033" s="96"/>
      <c r="Q1033" s="25"/>
      <c r="R1033" s="96"/>
      <c r="S1033" s="96"/>
      <c r="T1033" s="96"/>
      <c r="U1033" s="96"/>
      <c r="V1033" s="96"/>
      <c r="W1033" s="75"/>
    </row>
    <row r="1034" spans="4:23" x14ac:dyDescent="0.25">
      <c r="D1034" s="24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6"/>
    </row>
    <row r="1035" spans="4:23" ht="15" customHeight="1" x14ac:dyDescent="0.25">
      <c r="D1035" s="24"/>
      <c r="E1035" s="10"/>
      <c r="F1035" s="10"/>
      <c r="G1035" s="1" t="s">
        <v>21</v>
      </c>
      <c r="H1035" s="8">
        <v>5</v>
      </c>
      <c r="I1035" s="10"/>
      <c r="J1035" s="8" t="s">
        <v>51</v>
      </c>
      <c r="K1035" s="10"/>
      <c r="L1035" s="8" t="s">
        <v>23</v>
      </c>
      <c r="M1035" s="10"/>
      <c r="N1035" s="26">
        <v>3800</v>
      </c>
      <c r="O1035" s="26"/>
      <c r="P1035" s="26"/>
      <c r="Q1035" s="19">
        <v>19000</v>
      </c>
      <c r="R1035" s="6" t="s">
        <v>25</v>
      </c>
      <c r="S1035" s="11">
        <v>0</v>
      </c>
      <c r="T1035" s="10"/>
      <c r="U1035" s="10"/>
      <c r="V1035" s="17">
        <v>3420</v>
      </c>
      <c r="W1035" s="16"/>
    </row>
    <row r="1036" spans="4:23" x14ac:dyDescent="0.25">
      <c r="D1036" s="24"/>
      <c r="E1036" s="10"/>
      <c r="F1036" s="10"/>
      <c r="G1036" s="1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6"/>
      <c r="S1036" s="10"/>
      <c r="T1036" s="10"/>
      <c r="U1036" s="10"/>
      <c r="V1036" s="10"/>
      <c r="W1036" s="16"/>
    </row>
    <row r="1037" spans="4:23" x14ac:dyDescent="0.25">
      <c r="D1037" s="24"/>
      <c r="E1037" s="10"/>
      <c r="F1037" s="10"/>
      <c r="G1037" s="1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6"/>
      <c r="S1037" s="10"/>
      <c r="T1037" s="10"/>
      <c r="U1037" s="10"/>
      <c r="V1037" s="11">
        <v>0</v>
      </c>
      <c r="W1037" s="16"/>
    </row>
    <row r="1038" spans="4:23" x14ac:dyDescent="0.25">
      <c r="D1038" s="24"/>
      <c r="E1038" s="10"/>
      <c r="F1038" s="10"/>
      <c r="G1038" s="1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6"/>
      <c r="S1038" s="10"/>
      <c r="T1038" s="10"/>
      <c r="U1038" s="10"/>
      <c r="V1038" s="10"/>
      <c r="W1038" s="16"/>
    </row>
    <row r="1039" spans="4:23" x14ac:dyDescent="0.25">
      <c r="D1039" s="24"/>
      <c r="E1039" s="10"/>
      <c r="F1039" s="10"/>
      <c r="G1039" s="1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6"/>
      <c r="S1039" s="10"/>
      <c r="T1039" s="10"/>
      <c r="U1039" s="8" t="s">
        <v>303</v>
      </c>
      <c r="V1039" s="8"/>
      <c r="W1039" s="16"/>
    </row>
    <row r="1040" spans="4:23" ht="15.75" thickBot="1" x14ac:dyDescent="0.3">
      <c r="D1040" s="13"/>
      <c r="E1040" s="12"/>
      <c r="F1040" s="12"/>
      <c r="G1040" s="29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5"/>
      <c r="S1040" s="12"/>
      <c r="T1040" s="12"/>
      <c r="U1040" s="12"/>
      <c r="V1040" s="12"/>
      <c r="W1040" s="76"/>
    </row>
    <row r="1041" spans="4:23" x14ac:dyDescent="0.25">
      <c r="D1041" s="80" t="s">
        <v>27</v>
      </c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2"/>
    </row>
    <row r="1042" spans="4:23" ht="15" customHeight="1" x14ac:dyDescent="0.25">
      <c r="D1042" s="2" t="s">
        <v>304</v>
      </c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60"/>
    </row>
    <row r="1043" spans="4:23" ht="15" customHeight="1" x14ac:dyDescent="0.25">
      <c r="D1043" s="2" t="s">
        <v>305</v>
      </c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60"/>
    </row>
    <row r="1044" spans="4:23" ht="15" customHeight="1" x14ac:dyDescent="0.25">
      <c r="D1044" s="2" t="s">
        <v>30</v>
      </c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60"/>
    </row>
    <row r="1045" spans="4:23" ht="15" customHeight="1" x14ac:dyDescent="0.25">
      <c r="D1045" s="2" t="s">
        <v>31</v>
      </c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60"/>
    </row>
    <row r="1046" spans="4:23" ht="15.75" customHeight="1" thickBot="1" x14ac:dyDescent="0.3">
      <c r="D1046" s="3" t="s">
        <v>306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61"/>
    </row>
    <row r="1047" spans="4:23" x14ac:dyDescent="0.25"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</row>
    <row r="1048" spans="4:23" ht="15.75" thickBot="1" x14ac:dyDescent="0.3">
      <c r="D1048" s="9"/>
    </row>
    <row r="1049" spans="4:23" ht="15" customHeight="1" x14ac:dyDescent="0.25">
      <c r="D1049" s="51" t="s">
        <v>267</v>
      </c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3"/>
    </row>
    <row r="1050" spans="4:23" ht="15" customHeight="1" x14ac:dyDescent="0.25">
      <c r="D1050" s="54" t="s">
        <v>1</v>
      </c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6"/>
    </row>
    <row r="1051" spans="4:23" ht="15.75" thickBot="1" x14ac:dyDescent="0.3">
      <c r="D1051" s="13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76"/>
    </row>
    <row r="1052" spans="4:23" ht="15" customHeight="1" x14ac:dyDescent="0.25">
      <c r="D1052" s="69" t="s">
        <v>35</v>
      </c>
      <c r="E1052" s="70"/>
      <c r="F1052" s="70"/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1"/>
    </row>
    <row r="1053" spans="4:23" ht="15.75" thickBot="1" x14ac:dyDescent="0.3">
      <c r="D1053" s="13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76"/>
    </row>
    <row r="1054" spans="4:23" ht="15.75" customHeight="1" thickBot="1" x14ac:dyDescent="0.3">
      <c r="D1054" s="89" t="s">
        <v>133</v>
      </c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  <c r="S1054" s="91"/>
      <c r="T1054" s="75"/>
    </row>
    <row r="1055" spans="4:23" ht="15.75" thickBot="1" x14ac:dyDescent="0.3">
      <c r="D1055" s="77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16"/>
    </row>
    <row r="1056" spans="4:23" ht="15.75" customHeight="1" thickBot="1" x14ac:dyDescent="0.3">
      <c r="D1056" s="89" t="s">
        <v>307</v>
      </c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  <c r="S1056" s="91"/>
      <c r="T1056" s="16"/>
    </row>
    <row r="1057" spans="4:20" ht="15.75" customHeight="1" thickBot="1" x14ac:dyDescent="0.3">
      <c r="D1057" s="89" t="s">
        <v>308</v>
      </c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  <c r="S1057" s="91"/>
      <c r="T1057" s="16"/>
    </row>
    <row r="1058" spans="4:20" ht="15.75" customHeight="1" thickBot="1" x14ac:dyDescent="0.3">
      <c r="D1058" s="89" t="s">
        <v>309</v>
      </c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0"/>
      <c r="S1058" s="91"/>
      <c r="T1058" s="16"/>
    </row>
    <row r="1059" spans="4:20" ht="15.75" customHeight="1" thickBot="1" x14ac:dyDescent="0.3">
      <c r="D1059" s="89" t="s">
        <v>310</v>
      </c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1"/>
      <c r="T1059" s="16"/>
    </row>
    <row r="1060" spans="4:20" ht="15.75" customHeight="1" thickBot="1" x14ac:dyDescent="0.3">
      <c r="D1060" s="89" t="s">
        <v>311</v>
      </c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  <c r="S1060" s="91"/>
      <c r="T1060" s="16"/>
    </row>
    <row r="1061" spans="4:20" ht="15.75" customHeight="1" thickBot="1" x14ac:dyDescent="0.3">
      <c r="D1061" s="89" t="s">
        <v>312</v>
      </c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  <c r="S1061" s="91"/>
      <c r="T1061" s="16"/>
    </row>
    <row r="1062" spans="4:20" ht="15.75" customHeight="1" thickBot="1" x14ac:dyDescent="0.3">
      <c r="D1062" s="89" t="s">
        <v>313</v>
      </c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  <c r="S1062" s="91"/>
      <c r="T1062" s="16"/>
    </row>
    <row r="1063" spans="4:20" ht="15.75" customHeight="1" thickBot="1" x14ac:dyDescent="0.3">
      <c r="D1063" s="89" t="s">
        <v>314</v>
      </c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0"/>
      <c r="S1063" s="91"/>
      <c r="T1063" s="16"/>
    </row>
    <row r="1064" spans="4:20" ht="15.75" customHeight="1" thickBot="1" x14ac:dyDescent="0.3">
      <c r="D1064" s="89" t="s">
        <v>315</v>
      </c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1"/>
      <c r="T1064" s="16"/>
    </row>
    <row r="1065" spans="4:20" ht="15.75" customHeight="1" thickBot="1" x14ac:dyDescent="0.3">
      <c r="D1065" s="89" t="s">
        <v>316</v>
      </c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0"/>
      <c r="S1065" s="91"/>
      <c r="T1065" s="16"/>
    </row>
    <row r="1066" spans="4:20" ht="15.75" customHeight="1" thickBot="1" x14ac:dyDescent="0.3">
      <c r="D1066" s="89" t="s">
        <v>317</v>
      </c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  <c r="R1066" s="90"/>
      <c r="S1066" s="91"/>
      <c r="T1066" s="16"/>
    </row>
    <row r="1067" spans="4:20" ht="15.75" customHeight="1" thickBot="1" x14ac:dyDescent="0.3">
      <c r="D1067" s="89" t="s">
        <v>318</v>
      </c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  <c r="R1067" s="90"/>
      <c r="S1067" s="91"/>
      <c r="T1067" s="16"/>
    </row>
    <row r="1068" spans="4:20" ht="15.75" customHeight="1" thickBot="1" x14ac:dyDescent="0.3">
      <c r="D1068" s="89" t="s">
        <v>319</v>
      </c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  <c r="R1068" s="90"/>
      <c r="S1068" s="91"/>
      <c r="T1068" s="76"/>
    </row>
    <row r="1069" spans="4:20" ht="15.75" thickBot="1" x14ac:dyDescent="0.3">
      <c r="D1069" s="77"/>
      <c r="E1069" s="78"/>
      <c r="F1069" s="78"/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/>
      <c r="S1069" s="78"/>
      <c r="T1069" s="79"/>
    </row>
    <row r="1070" spans="4:20" ht="15.75" customHeight="1" thickBot="1" x14ac:dyDescent="0.3">
      <c r="D1070" s="83" t="s">
        <v>33</v>
      </c>
      <c r="E1070" s="84"/>
      <c r="F1070" s="84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5"/>
    </row>
    <row r="1071" spans="4:20" ht="16.5" customHeight="1" thickTop="1" thickBot="1" x14ac:dyDescent="0.3">
      <c r="D1071" s="86" t="s">
        <v>34</v>
      </c>
      <c r="E1071" s="87"/>
      <c r="F1071" s="87"/>
      <c r="G1071" s="87"/>
      <c r="H1071" s="87"/>
      <c r="I1071" s="87"/>
      <c r="J1071" s="87"/>
      <c r="K1071" s="87"/>
      <c r="L1071" s="87"/>
      <c r="M1071" s="87"/>
      <c r="N1071" s="87"/>
      <c r="O1071" s="87"/>
      <c r="P1071" s="87"/>
      <c r="Q1071" s="87"/>
      <c r="R1071" s="87"/>
      <c r="S1071" s="87"/>
      <c r="T1071" s="88"/>
    </row>
    <row r="1072" spans="4:20" ht="15" customHeight="1" x14ac:dyDescent="0.25">
      <c r="D1072" s="51" t="s">
        <v>320</v>
      </c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3"/>
    </row>
    <row r="1073" spans="4:20" ht="15" customHeight="1" x14ac:dyDescent="0.25">
      <c r="D1073" s="54" t="s">
        <v>1</v>
      </c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6"/>
    </row>
    <row r="1074" spans="4:20" ht="15" customHeight="1" x14ac:dyDescent="0.25">
      <c r="D1074" s="57" t="s">
        <v>239</v>
      </c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9"/>
    </row>
    <row r="1075" spans="4:20" ht="15" customHeight="1" x14ac:dyDescent="0.25">
      <c r="D1075" s="2" t="s">
        <v>253</v>
      </c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60"/>
    </row>
    <row r="1076" spans="4:20" ht="15.75" customHeight="1" thickBot="1" x14ac:dyDescent="0.3">
      <c r="D1076" s="3" t="s">
        <v>321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61"/>
    </row>
    <row r="1077" spans="4:20" x14ac:dyDescent="0.25">
      <c r="D1077" s="62" t="s">
        <v>5</v>
      </c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4"/>
    </row>
    <row r="1078" spans="4:20" ht="15" customHeight="1" x14ac:dyDescent="0.25">
      <c r="D1078" s="5" t="s">
        <v>6</v>
      </c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6"/>
    </row>
    <row r="1079" spans="4:20" ht="15" customHeight="1" x14ac:dyDescent="0.25">
      <c r="D1079" s="7" t="s">
        <v>322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7"/>
    </row>
    <row r="1080" spans="4:20" ht="15" customHeight="1" x14ac:dyDescent="0.25">
      <c r="D1080" s="7" t="s">
        <v>323</v>
      </c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7"/>
    </row>
    <row r="1081" spans="4:20" ht="15" customHeight="1" x14ac:dyDescent="0.25">
      <c r="D1081" s="7" t="s">
        <v>324</v>
      </c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7"/>
    </row>
    <row r="1082" spans="4:20" ht="15" customHeight="1" x14ac:dyDescent="0.25">
      <c r="D1082" s="5" t="s">
        <v>10</v>
      </c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6"/>
    </row>
    <row r="1083" spans="4:20" ht="15" customHeight="1" x14ac:dyDescent="0.25">
      <c r="D1083" s="7" t="s">
        <v>325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7"/>
    </row>
    <row r="1084" spans="4:20" ht="15" customHeight="1" x14ac:dyDescent="0.25">
      <c r="D1084" s="7" t="s">
        <v>12</v>
      </c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7"/>
    </row>
    <row r="1085" spans="4:20" ht="15" customHeight="1" x14ac:dyDescent="0.25">
      <c r="D1085" s="7" t="s">
        <v>326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7"/>
    </row>
    <row r="1086" spans="4:20" ht="15" customHeight="1" x14ac:dyDescent="0.25">
      <c r="D1086" s="7" t="s">
        <v>14</v>
      </c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7"/>
    </row>
    <row r="1087" spans="4:20" ht="15" customHeight="1" x14ac:dyDescent="0.25">
      <c r="D1087" s="7" t="s">
        <v>327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7"/>
    </row>
    <row r="1088" spans="4:20" ht="15.75" customHeight="1" thickBot="1" x14ac:dyDescent="0.3">
      <c r="D1088" s="14" t="s">
        <v>328</v>
      </c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68"/>
    </row>
    <row r="1089" spans="4:20" x14ac:dyDescent="0.25">
      <c r="D1089" s="69" t="s">
        <v>17</v>
      </c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1"/>
    </row>
    <row r="1090" spans="4:20" ht="15" customHeight="1" x14ac:dyDescent="0.25">
      <c r="D1090" s="2" t="s">
        <v>18</v>
      </c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60"/>
    </row>
    <row r="1091" spans="4:20" ht="15.75" customHeight="1" thickBot="1" x14ac:dyDescent="0.3">
      <c r="D1091" s="3" t="s">
        <v>19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61"/>
    </row>
    <row r="1092" spans="4:20" ht="15" customHeight="1" x14ac:dyDescent="0.25">
      <c r="D1092" s="72">
        <v>1</v>
      </c>
      <c r="E1092" s="73" t="s">
        <v>329</v>
      </c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  <c r="Q1092" s="73"/>
      <c r="R1092" s="73"/>
      <c r="S1092" s="74"/>
      <c r="T1092" s="75"/>
    </row>
    <row r="1093" spans="4:20" x14ac:dyDescent="0.25">
      <c r="D1093" s="7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6"/>
    </row>
    <row r="1094" spans="4:20" ht="15" customHeight="1" x14ac:dyDescent="0.25">
      <c r="D1094" s="7"/>
      <c r="E1094" s="1" t="s">
        <v>21</v>
      </c>
      <c r="F1094" s="8">
        <v>42</v>
      </c>
      <c r="G1094" s="10"/>
      <c r="H1094" s="8" t="s">
        <v>51</v>
      </c>
      <c r="I1094" s="10"/>
      <c r="J1094" s="8" t="s">
        <v>23</v>
      </c>
      <c r="K1094" s="10"/>
      <c r="L1094" s="8" t="s">
        <v>330</v>
      </c>
      <c r="M1094" s="8"/>
      <c r="N1094" s="6" t="s">
        <v>25</v>
      </c>
      <c r="O1094" s="11">
        <v>0</v>
      </c>
      <c r="P1094" s="10"/>
      <c r="Q1094" s="10"/>
      <c r="R1094" s="17">
        <v>13116.6</v>
      </c>
      <c r="S1094" s="10"/>
      <c r="T1094" s="16"/>
    </row>
    <row r="1095" spans="4:20" x14ac:dyDescent="0.25">
      <c r="D1095" s="7"/>
      <c r="E1095" s="1"/>
      <c r="F1095" s="10"/>
      <c r="G1095" s="10"/>
      <c r="H1095" s="10"/>
      <c r="I1095" s="10"/>
      <c r="J1095" s="10"/>
      <c r="K1095" s="10"/>
      <c r="L1095" s="10"/>
      <c r="M1095" s="10"/>
      <c r="N1095" s="6"/>
      <c r="O1095" s="10"/>
      <c r="P1095" s="10"/>
      <c r="Q1095" s="10"/>
      <c r="R1095" s="10"/>
      <c r="S1095" s="10"/>
      <c r="T1095" s="16"/>
    </row>
    <row r="1096" spans="4:20" x14ac:dyDescent="0.25">
      <c r="D1096" s="7"/>
      <c r="E1096" s="1"/>
      <c r="F1096" s="10"/>
      <c r="G1096" s="10"/>
      <c r="H1096" s="10"/>
      <c r="I1096" s="10"/>
      <c r="J1096" s="10"/>
      <c r="K1096" s="10"/>
      <c r="L1096" s="10"/>
      <c r="M1096" s="10"/>
      <c r="N1096" s="6"/>
      <c r="O1096" s="10"/>
      <c r="P1096" s="10"/>
      <c r="Q1096" s="10"/>
      <c r="R1096" s="11">
        <v>0</v>
      </c>
      <c r="S1096" s="10"/>
      <c r="T1096" s="16"/>
    </row>
    <row r="1097" spans="4:20" x14ac:dyDescent="0.25">
      <c r="D1097" s="7"/>
      <c r="E1097" s="1"/>
      <c r="F1097" s="10"/>
      <c r="G1097" s="10"/>
      <c r="H1097" s="10"/>
      <c r="I1097" s="10"/>
      <c r="J1097" s="10"/>
      <c r="K1097" s="10"/>
      <c r="L1097" s="10"/>
      <c r="M1097" s="10"/>
      <c r="N1097" s="6"/>
      <c r="O1097" s="10"/>
      <c r="P1097" s="10"/>
      <c r="Q1097" s="10"/>
      <c r="R1097" s="10"/>
      <c r="S1097" s="10"/>
      <c r="T1097" s="16"/>
    </row>
    <row r="1098" spans="4:20" x14ac:dyDescent="0.25">
      <c r="D1098" s="7"/>
      <c r="E1098" s="1"/>
      <c r="F1098" s="10"/>
      <c r="G1098" s="10"/>
      <c r="H1098" s="10"/>
      <c r="I1098" s="10"/>
      <c r="J1098" s="10"/>
      <c r="K1098" s="10"/>
      <c r="L1098" s="10"/>
      <c r="M1098" s="10"/>
      <c r="N1098" s="6"/>
      <c r="O1098" s="10"/>
      <c r="P1098" s="10"/>
      <c r="Q1098" s="8" t="s">
        <v>331</v>
      </c>
      <c r="R1098" s="8"/>
      <c r="S1098" s="10"/>
      <c r="T1098" s="16"/>
    </row>
    <row r="1099" spans="4:20" ht="15.75" thickBot="1" x14ac:dyDescent="0.3">
      <c r="D1099" s="14"/>
      <c r="E1099" s="29"/>
      <c r="F1099" s="12"/>
      <c r="G1099" s="12"/>
      <c r="H1099" s="12"/>
      <c r="I1099" s="12"/>
      <c r="J1099" s="12"/>
      <c r="K1099" s="12"/>
      <c r="L1099" s="12"/>
      <c r="M1099" s="12"/>
      <c r="N1099" s="15"/>
      <c r="O1099" s="12"/>
      <c r="P1099" s="12"/>
      <c r="Q1099" s="12"/>
      <c r="R1099" s="12"/>
      <c r="S1099" s="12"/>
      <c r="T1099" s="76"/>
    </row>
    <row r="1100" spans="4:20" ht="15.75" thickBot="1" x14ac:dyDescent="0.3">
      <c r="D1100" s="77"/>
      <c r="E1100" s="78"/>
      <c r="F1100" s="78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9"/>
    </row>
    <row r="1101" spans="4:20" x14ac:dyDescent="0.25">
      <c r="D1101" s="80" t="s">
        <v>27</v>
      </c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2"/>
    </row>
    <row r="1102" spans="4:20" ht="15" customHeight="1" x14ac:dyDescent="0.25">
      <c r="D1102" s="2" t="s">
        <v>332</v>
      </c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60"/>
    </row>
    <row r="1103" spans="4:20" ht="15" customHeight="1" x14ac:dyDescent="0.25">
      <c r="D1103" s="2" t="s">
        <v>333</v>
      </c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60"/>
    </row>
    <row r="1104" spans="4:20" ht="15" customHeight="1" x14ac:dyDescent="0.25">
      <c r="D1104" s="2" t="s">
        <v>31</v>
      </c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60"/>
    </row>
    <row r="1105" spans="4:20" ht="15.75" customHeight="1" thickBot="1" x14ac:dyDescent="0.3">
      <c r="D1105" s="3" t="s">
        <v>334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61"/>
    </row>
    <row r="1106" spans="4:20" ht="15.75" customHeight="1" thickBot="1" x14ac:dyDescent="0.3">
      <c r="D1106" s="83" t="s">
        <v>33</v>
      </c>
      <c r="E1106" s="84"/>
      <c r="F1106" s="84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5"/>
    </row>
    <row r="1107" spans="4:20" ht="16.5" customHeight="1" thickTop="1" thickBot="1" x14ac:dyDescent="0.3">
      <c r="D1107" s="86" t="s">
        <v>34</v>
      </c>
      <c r="E1107" s="87"/>
      <c r="F1107" s="87"/>
      <c r="G1107" s="87"/>
      <c r="H1107" s="87"/>
      <c r="I1107" s="87"/>
      <c r="J1107" s="87"/>
      <c r="K1107" s="87"/>
      <c r="L1107" s="87"/>
      <c r="M1107" s="87"/>
      <c r="N1107" s="87"/>
      <c r="O1107" s="87"/>
      <c r="P1107" s="87"/>
      <c r="Q1107" s="87"/>
      <c r="R1107" s="87"/>
      <c r="S1107" s="87"/>
      <c r="T1107" s="88"/>
    </row>
    <row r="1108" spans="4:20" ht="15" customHeight="1" x14ac:dyDescent="0.25">
      <c r="D1108" s="51" t="s">
        <v>320</v>
      </c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3"/>
    </row>
    <row r="1109" spans="4:20" ht="15" customHeight="1" x14ac:dyDescent="0.25">
      <c r="D1109" s="54" t="s">
        <v>1</v>
      </c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6"/>
    </row>
    <row r="1110" spans="4:20" ht="15.75" thickBot="1" x14ac:dyDescent="0.3">
      <c r="D1110" s="13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76"/>
    </row>
    <row r="1111" spans="4:20" ht="15" customHeight="1" x14ac:dyDescent="0.25">
      <c r="D1111" s="69" t="s">
        <v>35</v>
      </c>
      <c r="E1111" s="70"/>
      <c r="F1111" s="70"/>
      <c r="G1111" s="70"/>
      <c r="H1111" s="70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1"/>
    </row>
    <row r="1112" spans="4:20" ht="15.75" thickBot="1" x14ac:dyDescent="0.3">
      <c r="D1112" s="13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76"/>
    </row>
    <row r="1113" spans="4:20" ht="15.75" customHeight="1" thickBot="1" x14ac:dyDescent="0.3">
      <c r="D1113" s="89" t="s">
        <v>36</v>
      </c>
      <c r="E1113" s="90"/>
      <c r="F1113" s="90"/>
      <c r="G1113" s="90"/>
      <c r="H1113" s="90"/>
      <c r="I1113" s="90"/>
      <c r="J1113" s="90"/>
      <c r="K1113" s="90"/>
      <c r="L1113" s="90"/>
      <c r="M1113" s="90" t="s">
        <v>37</v>
      </c>
      <c r="N1113" s="90"/>
      <c r="O1113" s="90"/>
      <c r="P1113" s="90"/>
      <c r="Q1113" s="90"/>
      <c r="R1113" s="90"/>
      <c r="S1113" s="91"/>
      <c r="T1113" s="75"/>
    </row>
    <row r="1114" spans="4:20" ht="15.75" thickBot="1" x14ac:dyDescent="0.3">
      <c r="D1114" s="77"/>
      <c r="E1114" s="78"/>
      <c r="F1114" s="78"/>
      <c r="G1114" s="78"/>
      <c r="H1114" s="78"/>
      <c r="I1114" s="78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16"/>
    </row>
    <row r="1115" spans="4:20" ht="15.75" thickBot="1" x14ac:dyDescent="0.3">
      <c r="D1115" s="89" t="s">
        <v>237</v>
      </c>
      <c r="E1115" s="90"/>
      <c r="F1115" s="90"/>
      <c r="G1115" s="90"/>
      <c r="H1115" s="90"/>
      <c r="I1115" s="90"/>
      <c r="J1115" s="90"/>
      <c r="K1115" s="90"/>
      <c r="L1115" s="90"/>
      <c r="M1115" s="92">
        <v>43026</v>
      </c>
      <c r="N1115" s="92"/>
      <c r="O1115" s="92"/>
      <c r="P1115" s="92"/>
      <c r="Q1115" s="92"/>
      <c r="R1115" s="92"/>
      <c r="S1115" s="93"/>
      <c r="T1115" s="76"/>
    </row>
    <row r="1116" spans="4:20" ht="15.75" thickBot="1" x14ac:dyDescent="0.3">
      <c r="D1116" s="77"/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9"/>
    </row>
    <row r="1117" spans="4:20" ht="15.75" thickBot="1" x14ac:dyDescent="0.3">
      <c r="D1117" s="77"/>
      <c r="E1117" s="78"/>
      <c r="F1117" s="78"/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79"/>
    </row>
    <row r="1118" spans="4:20" ht="15" customHeight="1" x14ac:dyDescent="0.25">
      <c r="D1118" s="51" t="s">
        <v>335</v>
      </c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3"/>
    </row>
    <row r="1119" spans="4:20" ht="15" customHeight="1" x14ac:dyDescent="0.25">
      <c r="D1119" s="54" t="s">
        <v>1</v>
      </c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6"/>
    </row>
    <row r="1120" spans="4:20" ht="15" customHeight="1" x14ac:dyDescent="0.25">
      <c r="D1120" s="57" t="s">
        <v>336</v>
      </c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9"/>
    </row>
    <row r="1121" spans="4:20" ht="15" customHeight="1" x14ac:dyDescent="0.25">
      <c r="D1121" s="2" t="s">
        <v>337</v>
      </c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60"/>
    </row>
    <row r="1122" spans="4:20" ht="15.75" customHeight="1" thickBot="1" x14ac:dyDescent="0.3">
      <c r="D1122" s="3" t="s">
        <v>338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61"/>
    </row>
    <row r="1123" spans="4:20" x14ac:dyDescent="0.25">
      <c r="D1123" s="62" t="s">
        <v>5</v>
      </c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4"/>
    </row>
    <row r="1124" spans="4:20" ht="15" customHeight="1" x14ac:dyDescent="0.25">
      <c r="D1124" s="5" t="s">
        <v>6</v>
      </c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6"/>
    </row>
    <row r="1125" spans="4:20" ht="15" customHeight="1" x14ac:dyDescent="0.25">
      <c r="D1125" s="7" t="s">
        <v>339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7"/>
    </row>
    <row r="1126" spans="4:20" ht="15" customHeight="1" x14ac:dyDescent="0.25">
      <c r="D1126" s="7" t="s">
        <v>340</v>
      </c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7"/>
    </row>
    <row r="1127" spans="4:20" ht="15" customHeight="1" x14ac:dyDescent="0.25">
      <c r="D1127" s="7" t="s">
        <v>341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7"/>
    </row>
    <row r="1128" spans="4:20" ht="15" customHeight="1" x14ac:dyDescent="0.25">
      <c r="D1128" s="5" t="s">
        <v>10</v>
      </c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6"/>
    </row>
    <row r="1129" spans="4:20" ht="15" customHeight="1" x14ac:dyDescent="0.25">
      <c r="D1129" s="7" t="s">
        <v>342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7"/>
    </row>
    <row r="1130" spans="4:20" ht="15" customHeight="1" x14ac:dyDescent="0.25">
      <c r="D1130" s="7" t="s">
        <v>12</v>
      </c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7"/>
    </row>
    <row r="1131" spans="4:20" ht="15" customHeight="1" x14ac:dyDescent="0.25">
      <c r="D1131" s="7" t="s">
        <v>343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7"/>
    </row>
    <row r="1132" spans="4:20" ht="15" customHeight="1" x14ac:dyDescent="0.25">
      <c r="D1132" s="7" t="s">
        <v>14</v>
      </c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7"/>
    </row>
    <row r="1133" spans="4:20" ht="15" customHeight="1" x14ac:dyDescent="0.25">
      <c r="D1133" s="7" t="s">
        <v>344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7"/>
    </row>
    <row r="1134" spans="4:20" ht="15.75" customHeight="1" thickBot="1" x14ac:dyDescent="0.3">
      <c r="D1134" s="14" t="s">
        <v>345</v>
      </c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68"/>
    </row>
    <row r="1135" spans="4:20" x14ac:dyDescent="0.25">
      <c r="D1135" s="69" t="s">
        <v>17</v>
      </c>
      <c r="E1135" s="70"/>
      <c r="F1135" s="70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1"/>
    </row>
    <row r="1136" spans="4:20" ht="15" customHeight="1" x14ac:dyDescent="0.25">
      <c r="D1136" s="2" t="s">
        <v>18</v>
      </c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60"/>
    </row>
    <row r="1137" spans="4:20" ht="15.75" customHeight="1" thickBot="1" x14ac:dyDescent="0.3">
      <c r="D1137" s="3" t="s">
        <v>19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61"/>
    </row>
    <row r="1138" spans="4:20" ht="15" customHeight="1" x14ac:dyDescent="0.25">
      <c r="D1138" s="72">
        <v>1</v>
      </c>
      <c r="E1138" s="73" t="s">
        <v>346</v>
      </c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  <c r="Q1138" s="73"/>
      <c r="R1138" s="73"/>
      <c r="S1138" s="74"/>
      <c r="T1138" s="75"/>
    </row>
    <row r="1139" spans="4:20" x14ac:dyDescent="0.25">
      <c r="D1139" s="7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6"/>
    </row>
    <row r="1140" spans="4:20" ht="15" customHeight="1" x14ac:dyDescent="0.25">
      <c r="D1140" s="7"/>
      <c r="E1140" s="1" t="s">
        <v>21</v>
      </c>
      <c r="F1140" s="8">
        <v>864</v>
      </c>
      <c r="G1140" s="10"/>
      <c r="H1140" s="8" t="s">
        <v>51</v>
      </c>
      <c r="I1140" s="10"/>
      <c r="J1140" s="8" t="s">
        <v>23</v>
      </c>
      <c r="K1140" s="10"/>
      <c r="L1140" s="8" t="s">
        <v>347</v>
      </c>
      <c r="M1140" s="8"/>
      <c r="N1140" s="6" t="s">
        <v>25</v>
      </c>
      <c r="O1140" s="11">
        <v>0</v>
      </c>
      <c r="P1140" s="10"/>
      <c r="Q1140" s="10"/>
      <c r="R1140" s="11">
        <v>0</v>
      </c>
      <c r="S1140" s="10"/>
      <c r="T1140" s="16"/>
    </row>
    <row r="1141" spans="4:20" x14ac:dyDescent="0.25">
      <c r="D1141" s="7"/>
      <c r="E1141" s="1"/>
      <c r="F1141" s="10"/>
      <c r="G1141" s="10"/>
      <c r="H1141" s="10"/>
      <c r="I1141" s="10"/>
      <c r="J1141" s="10"/>
      <c r="K1141" s="10"/>
      <c r="L1141" s="10"/>
      <c r="M1141" s="10"/>
      <c r="N1141" s="6"/>
      <c r="O1141" s="10"/>
      <c r="P1141" s="10"/>
      <c r="Q1141" s="10"/>
      <c r="R1141" s="10"/>
      <c r="S1141" s="10"/>
      <c r="T1141" s="16"/>
    </row>
    <row r="1142" spans="4:20" x14ac:dyDescent="0.25">
      <c r="D1142" s="7"/>
      <c r="E1142" s="1"/>
      <c r="F1142" s="10"/>
      <c r="G1142" s="10"/>
      <c r="H1142" s="10"/>
      <c r="I1142" s="10"/>
      <c r="J1142" s="10"/>
      <c r="K1142" s="10"/>
      <c r="L1142" s="10"/>
      <c r="M1142" s="10"/>
      <c r="N1142" s="6"/>
      <c r="O1142" s="10"/>
      <c r="P1142" s="10"/>
      <c r="Q1142" s="10"/>
      <c r="R1142" s="11">
        <v>0</v>
      </c>
      <c r="S1142" s="10"/>
      <c r="T1142" s="16"/>
    </row>
    <row r="1143" spans="4:20" x14ac:dyDescent="0.25">
      <c r="D1143" s="7"/>
      <c r="E1143" s="1"/>
      <c r="F1143" s="10"/>
      <c r="G1143" s="10"/>
      <c r="H1143" s="10"/>
      <c r="I1143" s="10"/>
      <c r="J1143" s="10"/>
      <c r="K1143" s="10"/>
      <c r="L1143" s="10"/>
      <c r="M1143" s="10"/>
      <c r="N1143" s="6"/>
      <c r="O1143" s="10"/>
      <c r="P1143" s="10"/>
      <c r="Q1143" s="10"/>
      <c r="R1143" s="10"/>
      <c r="S1143" s="10"/>
      <c r="T1143" s="16"/>
    </row>
    <row r="1144" spans="4:20" x14ac:dyDescent="0.25">
      <c r="D1144" s="7"/>
      <c r="E1144" s="1"/>
      <c r="F1144" s="10"/>
      <c r="G1144" s="10"/>
      <c r="H1144" s="10"/>
      <c r="I1144" s="10"/>
      <c r="J1144" s="10"/>
      <c r="K1144" s="10"/>
      <c r="L1144" s="10"/>
      <c r="M1144" s="10"/>
      <c r="N1144" s="6"/>
      <c r="O1144" s="10"/>
      <c r="P1144" s="10"/>
      <c r="Q1144" s="8" t="s">
        <v>348</v>
      </c>
      <c r="R1144" s="8"/>
      <c r="S1144" s="10"/>
      <c r="T1144" s="16"/>
    </row>
    <row r="1145" spans="4:20" ht="15.75" thickBot="1" x14ac:dyDescent="0.3">
      <c r="D1145" s="14"/>
      <c r="E1145" s="29"/>
      <c r="F1145" s="12"/>
      <c r="G1145" s="12"/>
      <c r="H1145" s="12"/>
      <c r="I1145" s="12"/>
      <c r="J1145" s="12"/>
      <c r="K1145" s="12"/>
      <c r="L1145" s="12"/>
      <c r="M1145" s="12"/>
      <c r="N1145" s="15"/>
      <c r="O1145" s="12"/>
      <c r="P1145" s="12"/>
      <c r="Q1145" s="12"/>
      <c r="R1145" s="12"/>
      <c r="S1145" s="12"/>
      <c r="T1145" s="76"/>
    </row>
    <row r="1146" spans="4:20" ht="15.75" thickBot="1" x14ac:dyDescent="0.3">
      <c r="D1146" s="77"/>
      <c r="E1146" s="78"/>
      <c r="F1146" s="78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9"/>
    </row>
    <row r="1147" spans="4:20" x14ac:dyDescent="0.25">
      <c r="D1147" s="80" t="s">
        <v>27</v>
      </c>
      <c r="E1147" s="81"/>
      <c r="F1147" s="81"/>
      <c r="G1147" s="81"/>
      <c r="H1147" s="81"/>
      <c r="I1147" s="81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2"/>
    </row>
    <row r="1148" spans="4:20" ht="15" customHeight="1" x14ac:dyDescent="0.25">
      <c r="D1148" s="2" t="s">
        <v>349</v>
      </c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60"/>
    </row>
    <row r="1149" spans="4:20" ht="15" customHeight="1" x14ac:dyDescent="0.25">
      <c r="D1149" s="2" t="s">
        <v>29</v>
      </c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60"/>
    </row>
    <row r="1150" spans="4:20" ht="15" customHeight="1" x14ac:dyDescent="0.25">
      <c r="D1150" s="2" t="s">
        <v>30</v>
      </c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60"/>
    </row>
    <row r="1151" spans="4:20" ht="15" customHeight="1" x14ac:dyDescent="0.25">
      <c r="D1151" s="2" t="s">
        <v>31</v>
      </c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60"/>
    </row>
    <row r="1152" spans="4:20" ht="15.75" customHeight="1" thickBot="1" x14ac:dyDescent="0.3">
      <c r="D1152" s="3" t="s">
        <v>350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61"/>
    </row>
    <row r="1153" spans="4:23" ht="15.75" customHeight="1" thickBot="1" x14ac:dyDescent="0.3">
      <c r="D1153" s="83" t="s">
        <v>33</v>
      </c>
      <c r="E1153" s="84"/>
      <c r="F1153" s="84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5"/>
    </row>
    <row r="1154" spans="4:23" ht="16.5" customHeight="1" thickTop="1" thickBot="1" x14ac:dyDescent="0.3">
      <c r="D1154" s="86" t="s">
        <v>34</v>
      </c>
      <c r="E1154" s="87"/>
      <c r="F1154" s="87"/>
      <c r="G1154" s="87"/>
      <c r="H1154" s="87"/>
      <c r="I1154" s="87"/>
      <c r="J1154" s="87"/>
      <c r="K1154" s="87"/>
      <c r="L1154" s="87"/>
      <c r="M1154" s="87"/>
      <c r="N1154" s="87"/>
      <c r="O1154" s="87"/>
      <c r="P1154" s="87"/>
      <c r="Q1154" s="87"/>
      <c r="R1154" s="87"/>
      <c r="S1154" s="87"/>
      <c r="T1154" s="88"/>
    </row>
    <row r="1155" spans="4:23" ht="15" customHeight="1" x14ac:dyDescent="0.25">
      <c r="D1155" s="51" t="s">
        <v>335</v>
      </c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3"/>
    </row>
    <row r="1156" spans="4:23" ht="15" customHeight="1" x14ac:dyDescent="0.25">
      <c r="D1156" s="54" t="s">
        <v>1</v>
      </c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6"/>
    </row>
    <row r="1157" spans="4:23" ht="15.75" thickBot="1" x14ac:dyDescent="0.3">
      <c r="D1157" s="13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76"/>
    </row>
    <row r="1158" spans="4:23" ht="15" customHeight="1" x14ac:dyDescent="0.25">
      <c r="D1158" s="69" t="s">
        <v>35</v>
      </c>
      <c r="E1158" s="70"/>
      <c r="F1158" s="70"/>
      <c r="G1158" s="70"/>
      <c r="H1158" s="70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1"/>
    </row>
    <row r="1159" spans="4:23" ht="15.75" thickBot="1" x14ac:dyDescent="0.3">
      <c r="D1159" s="13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76"/>
    </row>
    <row r="1160" spans="4:23" ht="15.75" customHeight="1" thickBot="1" x14ac:dyDescent="0.3">
      <c r="D1160" s="89" t="s">
        <v>36</v>
      </c>
      <c r="E1160" s="90"/>
      <c r="F1160" s="90"/>
      <c r="G1160" s="90"/>
      <c r="H1160" s="90"/>
      <c r="I1160" s="90"/>
      <c r="J1160" s="90"/>
      <c r="K1160" s="90"/>
      <c r="L1160" s="90"/>
      <c r="M1160" s="90" t="s">
        <v>37</v>
      </c>
      <c r="N1160" s="90"/>
      <c r="O1160" s="90"/>
      <c r="P1160" s="90"/>
      <c r="Q1160" s="90"/>
      <c r="R1160" s="90"/>
      <c r="S1160" s="91"/>
      <c r="T1160" s="75"/>
    </row>
    <row r="1161" spans="4:23" ht="15.75" thickBot="1" x14ac:dyDescent="0.3">
      <c r="D1161" s="77"/>
      <c r="E1161" s="78"/>
      <c r="F1161" s="78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16"/>
    </row>
    <row r="1162" spans="4:23" ht="15.75" thickBot="1" x14ac:dyDescent="0.3">
      <c r="D1162" s="89" t="s">
        <v>351</v>
      </c>
      <c r="E1162" s="90"/>
      <c r="F1162" s="90"/>
      <c r="G1162" s="90"/>
      <c r="H1162" s="90"/>
      <c r="I1162" s="90"/>
      <c r="J1162" s="90"/>
      <c r="K1162" s="90"/>
      <c r="L1162" s="90"/>
      <c r="M1162" s="92">
        <v>43084</v>
      </c>
      <c r="N1162" s="92"/>
      <c r="O1162" s="92"/>
      <c r="P1162" s="92"/>
      <c r="Q1162" s="92"/>
      <c r="R1162" s="92"/>
      <c r="S1162" s="93"/>
      <c r="T1162" s="76"/>
    </row>
    <row r="1163" spans="4:23" ht="15.75" thickBot="1" x14ac:dyDescent="0.3">
      <c r="D1163" s="77"/>
      <c r="E1163" s="78"/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9"/>
    </row>
    <row r="1164" spans="4:23" ht="15.75" thickBot="1" x14ac:dyDescent="0.3">
      <c r="D1164" s="77"/>
      <c r="E1164" s="78"/>
      <c r="F1164" s="78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9"/>
    </row>
    <row r="1165" spans="4:23" x14ac:dyDescent="0.25"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</row>
    <row r="1166" spans="4:23" ht="15.75" thickBot="1" x14ac:dyDescent="0.3">
      <c r="D1166" s="9"/>
    </row>
    <row r="1167" spans="4:23" ht="15" customHeight="1" x14ac:dyDescent="0.25">
      <c r="D1167" s="51" t="s">
        <v>352</v>
      </c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3"/>
    </row>
    <row r="1168" spans="4:23" ht="15" customHeight="1" x14ac:dyDescent="0.25">
      <c r="D1168" s="54" t="s">
        <v>1</v>
      </c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6"/>
    </row>
    <row r="1169" spans="4:23" ht="15" customHeight="1" x14ac:dyDescent="0.25">
      <c r="D1169" s="57" t="s">
        <v>353</v>
      </c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9"/>
    </row>
    <row r="1170" spans="4:23" ht="15" customHeight="1" x14ac:dyDescent="0.25">
      <c r="D1170" s="2" t="s">
        <v>41</v>
      </c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60"/>
    </row>
    <row r="1171" spans="4:23" ht="15.75" customHeight="1" thickBot="1" x14ac:dyDescent="0.3">
      <c r="D1171" s="3" t="s">
        <v>42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61"/>
    </row>
    <row r="1172" spans="4:23" x14ac:dyDescent="0.25">
      <c r="D1172" s="62" t="s">
        <v>5</v>
      </c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4"/>
    </row>
    <row r="1173" spans="4:23" ht="15" customHeight="1" x14ac:dyDescent="0.25">
      <c r="D1173" s="5" t="s">
        <v>6</v>
      </c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6"/>
    </row>
    <row r="1174" spans="4:23" ht="15" customHeight="1" x14ac:dyDescent="0.25">
      <c r="D1174" s="7" t="s">
        <v>354</v>
      </c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7"/>
    </row>
    <row r="1175" spans="4:23" ht="15" customHeight="1" x14ac:dyDescent="0.25">
      <c r="D1175" s="7" t="s">
        <v>355</v>
      </c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7"/>
    </row>
    <row r="1176" spans="4:23" ht="15" customHeight="1" x14ac:dyDescent="0.25">
      <c r="D1176" s="7" t="s">
        <v>356</v>
      </c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7"/>
    </row>
    <row r="1177" spans="4:23" ht="15" customHeight="1" x14ac:dyDescent="0.25">
      <c r="D1177" s="5" t="s">
        <v>10</v>
      </c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6"/>
    </row>
    <row r="1178" spans="4:23" ht="15" customHeight="1" x14ac:dyDescent="0.25">
      <c r="D1178" s="7" t="s">
        <v>46</v>
      </c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7"/>
    </row>
    <row r="1179" spans="4:23" ht="15" customHeight="1" x14ac:dyDescent="0.25">
      <c r="D1179" s="7" t="s">
        <v>12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7"/>
    </row>
    <row r="1180" spans="4:23" ht="15" customHeight="1" x14ac:dyDescent="0.25">
      <c r="D1180" s="7" t="s">
        <v>357</v>
      </c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7"/>
    </row>
    <row r="1181" spans="4:23" ht="15" customHeight="1" x14ac:dyDescent="0.25">
      <c r="D1181" s="7" t="s">
        <v>14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7"/>
    </row>
    <row r="1182" spans="4:23" ht="15" customHeight="1" x14ac:dyDescent="0.25">
      <c r="D1182" s="7" t="s">
        <v>48</v>
      </c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7"/>
    </row>
    <row r="1183" spans="4:23" ht="15.75" customHeight="1" thickBot="1" x14ac:dyDescent="0.3">
      <c r="D1183" s="14" t="s">
        <v>358</v>
      </c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68"/>
    </row>
    <row r="1184" spans="4:23" x14ac:dyDescent="0.25">
      <c r="D1184" s="69" t="s">
        <v>17</v>
      </c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1"/>
    </row>
    <row r="1185" spans="4:23" ht="15" customHeight="1" x14ac:dyDescent="0.25">
      <c r="D1185" s="2" t="s">
        <v>18</v>
      </c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60"/>
    </row>
    <row r="1186" spans="4:23" ht="15.75" customHeight="1" thickBot="1" x14ac:dyDescent="0.3">
      <c r="D1186" s="3" t="s">
        <v>19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61"/>
    </row>
    <row r="1187" spans="4:23" ht="15" customHeight="1" x14ac:dyDescent="0.25">
      <c r="D1187" s="72" t="s">
        <v>67</v>
      </c>
      <c r="E1187" s="94"/>
      <c r="F1187" s="94"/>
      <c r="G1187" s="73" t="s">
        <v>359</v>
      </c>
      <c r="H1187" s="73"/>
      <c r="I1187" s="73"/>
      <c r="J1187" s="73"/>
      <c r="K1187" s="73"/>
      <c r="L1187" s="73"/>
      <c r="M1187" s="73"/>
      <c r="N1187" s="73"/>
      <c r="O1187" s="73"/>
      <c r="P1187" s="73"/>
      <c r="Q1187" s="73"/>
      <c r="R1187" s="73"/>
      <c r="S1187" s="73"/>
      <c r="T1187" s="73"/>
      <c r="U1187" s="73"/>
      <c r="V1187" s="74"/>
      <c r="W1187" s="75"/>
    </row>
    <row r="1188" spans="4:23" x14ac:dyDescent="0.25">
      <c r="D1188" s="7"/>
      <c r="E1188" s="6"/>
      <c r="F1188" s="6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6"/>
    </row>
    <row r="1189" spans="4:23" x14ac:dyDescent="0.25">
      <c r="D1189" s="7"/>
      <c r="E1189" s="6"/>
      <c r="F1189" s="6"/>
      <c r="G1189" s="1" t="s">
        <v>69</v>
      </c>
      <c r="H1189" s="8">
        <v>4</v>
      </c>
      <c r="I1189" s="10"/>
      <c r="J1189" s="8" t="s">
        <v>51</v>
      </c>
      <c r="K1189" s="10"/>
      <c r="L1189" s="8" t="s">
        <v>23</v>
      </c>
      <c r="M1189" s="10"/>
      <c r="N1189" s="26">
        <v>2200</v>
      </c>
      <c r="O1189" s="26"/>
      <c r="P1189" s="26">
        <v>8800</v>
      </c>
      <c r="Q1189" s="6" t="s">
        <v>70</v>
      </c>
      <c r="R1189" s="11">
        <v>0</v>
      </c>
      <c r="S1189" s="10"/>
      <c r="T1189" s="10"/>
      <c r="U1189" s="17">
        <v>1584</v>
      </c>
      <c r="V1189" s="10"/>
      <c r="W1189" s="16"/>
    </row>
    <row r="1190" spans="4:23" x14ac:dyDescent="0.25">
      <c r="D1190" s="7"/>
      <c r="E1190" s="6"/>
      <c r="F1190" s="6"/>
      <c r="G1190" s="1"/>
      <c r="H1190" s="10"/>
      <c r="I1190" s="10"/>
      <c r="J1190" s="10"/>
      <c r="K1190" s="10"/>
      <c r="L1190" s="10"/>
      <c r="M1190" s="10"/>
      <c r="N1190" s="10"/>
      <c r="O1190" s="10"/>
      <c r="P1190" s="22" t="s">
        <v>72</v>
      </c>
      <c r="Q1190" s="6" t="s">
        <v>71</v>
      </c>
      <c r="R1190" s="6" t="s">
        <v>74</v>
      </c>
      <c r="S1190" s="10"/>
      <c r="T1190" s="10"/>
      <c r="U1190" s="10"/>
      <c r="V1190" s="10"/>
      <c r="W1190" s="16"/>
    </row>
    <row r="1191" spans="4:23" x14ac:dyDescent="0.25">
      <c r="D1191" s="7"/>
      <c r="E1191" s="6"/>
      <c r="F1191" s="6"/>
      <c r="G1191" s="1"/>
      <c r="H1191" s="10"/>
      <c r="I1191" s="10"/>
      <c r="J1191" s="10"/>
      <c r="K1191" s="10"/>
      <c r="L1191" s="10"/>
      <c r="M1191" s="10"/>
      <c r="N1191" s="10"/>
      <c r="O1191" s="10"/>
      <c r="P1191" s="23" t="s">
        <v>73</v>
      </c>
      <c r="Q1191" s="20"/>
      <c r="R1191" s="6" t="s">
        <v>75</v>
      </c>
      <c r="S1191" s="10"/>
      <c r="T1191" s="10"/>
      <c r="U1191" s="11">
        <v>0</v>
      </c>
      <c r="V1191" s="10"/>
      <c r="W1191" s="16"/>
    </row>
    <row r="1192" spans="4:23" x14ac:dyDescent="0.25">
      <c r="D1192" s="7"/>
      <c r="E1192" s="6"/>
      <c r="F1192" s="6"/>
      <c r="G1192" s="1"/>
      <c r="H1192" s="10"/>
      <c r="I1192" s="10"/>
      <c r="J1192" s="10"/>
      <c r="K1192" s="10"/>
      <c r="L1192" s="10"/>
      <c r="M1192" s="10"/>
      <c r="N1192" s="10"/>
      <c r="O1192" s="10"/>
      <c r="P1192" s="20"/>
      <c r="Q1192" s="20"/>
      <c r="R1192" s="20"/>
      <c r="S1192" s="10"/>
      <c r="T1192" s="10"/>
      <c r="U1192" s="10"/>
      <c r="V1192" s="10"/>
      <c r="W1192" s="16"/>
    </row>
    <row r="1193" spans="4:23" x14ac:dyDescent="0.25">
      <c r="D1193" s="7"/>
      <c r="E1193" s="6"/>
      <c r="F1193" s="6"/>
      <c r="G1193" s="1"/>
      <c r="H1193" s="10"/>
      <c r="I1193" s="10"/>
      <c r="J1193" s="10"/>
      <c r="K1193" s="10"/>
      <c r="L1193" s="10"/>
      <c r="M1193" s="10"/>
      <c r="N1193" s="10"/>
      <c r="O1193" s="10"/>
      <c r="P1193" s="20"/>
      <c r="Q1193" s="20"/>
      <c r="R1193" s="20"/>
      <c r="S1193" s="10"/>
      <c r="T1193" s="8" t="s">
        <v>360</v>
      </c>
      <c r="U1193" s="8"/>
      <c r="V1193" s="10"/>
      <c r="W1193" s="16"/>
    </row>
    <row r="1194" spans="4:23" ht="15.75" thickBot="1" x14ac:dyDescent="0.3">
      <c r="D1194" s="14"/>
      <c r="E1194" s="15"/>
      <c r="F1194" s="15"/>
      <c r="G1194" s="29"/>
      <c r="H1194" s="12"/>
      <c r="I1194" s="12"/>
      <c r="J1194" s="12"/>
      <c r="K1194" s="12"/>
      <c r="L1194" s="12"/>
      <c r="M1194" s="12"/>
      <c r="N1194" s="12"/>
      <c r="O1194" s="12"/>
      <c r="P1194" s="21"/>
      <c r="Q1194" s="21"/>
      <c r="R1194" s="21"/>
      <c r="S1194" s="12"/>
      <c r="T1194" s="12"/>
      <c r="U1194" s="12"/>
      <c r="V1194" s="12"/>
      <c r="W1194" s="76"/>
    </row>
    <row r="1195" spans="4:23" ht="15" customHeight="1" x14ac:dyDescent="0.25">
      <c r="D1195" s="95"/>
      <c r="E1195" s="8">
        <v>2</v>
      </c>
      <c r="F1195" s="74"/>
      <c r="G1195" s="73" t="s">
        <v>361</v>
      </c>
      <c r="H1195" s="73"/>
      <c r="I1195" s="73"/>
      <c r="J1195" s="73"/>
      <c r="K1195" s="73"/>
      <c r="L1195" s="73"/>
      <c r="M1195" s="73"/>
      <c r="N1195" s="96"/>
      <c r="O1195" s="96"/>
      <c r="P1195" s="25"/>
      <c r="Q1195" s="96"/>
      <c r="R1195" s="96"/>
      <c r="S1195" s="96"/>
      <c r="T1195" s="96"/>
      <c r="U1195" s="96"/>
      <c r="V1195" s="74"/>
      <c r="W1195" s="75"/>
    </row>
    <row r="1196" spans="4:23" x14ac:dyDescent="0.25">
      <c r="D1196" s="24"/>
      <c r="E1196" s="1" t="s">
        <v>78</v>
      </c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6"/>
    </row>
    <row r="1197" spans="4:23" x14ac:dyDescent="0.25">
      <c r="D1197" s="24"/>
      <c r="E1197" s="1"/>
      <c r="F1197" s="10"/>
      <c r="G1197" s="1" t="s">
        <v>69</v>
      </c>
      <c r="H1197" s="8">
        <v>4</v>
      </c>
      <c r="I1197" s="10"/>
      <c r="J1197" s="8" t="s">
        <v>51</v>
      </c>
      <c r="K1197" s="10"/>
      <c r="L1197" s="8" t="s">
        <v>23</v>
      </c>
      <c r="M1197" s="10"/>
      <c r="N1197" s="26">
        <v>2400</v>
      </c>
      <c r="O1197" s="26"/>
      <c r="P1197" s="26">
        <v>9600</v>
      </c>
      <c r="Q1197" s="6" t="s">
        <v>70</v>
      </c>
      <c r="R1197" s="11">
        <v>0</v>
      </c>
      <c r="S1197" s="10"/>
      <c r="T1197" s="10"/>
      <c r="U1197" s="17">
        <v>1728</v>
      </c>
      <c r="V1197" s="10"/>
      <c r="W1197" s="16"/>
    </row>
    <row r="1198" spans="4:23" x14ac:dyDescent="0.25">
      <c r="D1198" s="24"/>
      <c r="E1198" s="1"/>
      <c r="F1198" s="10"/>
      <c r="G1198" s="1"/>
      <c r="H1198" s="10"/>
      <c r="I1198" s="10"/>
      <c r="J1198" s="10"/>
      <c r="K1198" s="10"/>
      <c r="L1198" s="10"/>
      <c r="M1198" s="10"/>
      <c r="N1198" s="10"/>
      <c r="O1198" s="10"/>
      <c r="P1198" s="22" t="s">
        <v>72</v>
      </c>
      <c r="Q1198" s="6" t="s">
        <v>71</v>
      </c>
      <c r="R1198" s="6" t="s">
        <v>74</v>
      </c>
      <c r="S1198" s="10"/>
      <c r="T1198" s="10"/>
      <c r="U1198" s="10"/>
      <c r="V1198" s="10"/>
      <c r="W1198" s="16"/>
    </row>
    <row r="1199" spans="4:23" x14ac:dyDescent="0.25">
      <c r="D1199" s="24"/>
      <c r="E1199" s="1"/>
      <c r="F1199" s="10"/>
      <c r="G1199" s="1"/>
      <c r="H1199" s="10"/>
      <c r="I1199" s="10"/>
      <c r="J1199" s="10"/>
      <c r="K1199" s="10"/>
      <c r="L1199" s="10"/>
      <c r="M1199" s="10"/>
      <c r="N1199" s="10"/>
      <c r="O1199" s="10"/>
      <c r="P1199" s="23" t="s">
        <v>73</v>
      </c>
      <c r="Q1199" s="20"/>
      <c r="R1199" s="6" t="s">
        <v>75</v>
      </c>
      <c r="S1199" s="10"/>
      <c r="T1199" s="10"/>
      <c r="U1199" s="11">
        <v>0</v>
      </c>
      <c r="V1199" s="10"/>
      <c r="W1199" s="16"/>
    </row>
    <row r="1200" spans="4:23" x14ac:dyDescent="0.25">
      <c r="D1200" s="24"/>
      <c r="E1200" s="1"/>
      <c r="F1200" s="10"/>
      <c r="G1200" s="1"/>
      <c r="H1200" s="10"/>
      <c r="I1200" s="10"/>
      <c r="J1200" s="10"/>
      <c r="K1200" s="10"/>
      <c r="L1200" s="10"/>
      <c r="M1200" s="10"/>
      <c r="N1200" s="10"/>
      <c r="O1200" s="10"/>
      <c r="P1200" s="20"/>
      <c r="Q1200" s="20"/>
      <c r="R1200" s="20"/>
      <c r="S1200" s="10"/>
      <c r="T1200" s="10"/>
      <c r="U1200" s="10"/>
      <c r="V1200" s="10"/>
      <c r="W1200" s="16"/>
    </row>
    <row r="1201" spans="4:23" x14ac:dyDescent="0.25">
      <c r="D1201" s="24"/>
      <c r="E1201" s="1"/>
      <c r="F1201" s="10"/>
      <c r="G1201" s="1"/>
      <c r="H1201" s="10"/>
      <c r="I1201" s="10"/>
      <c r="J1201" s="10"/>
      <c r="K1201" s="10"/>
      <c r="L1201" s="10"/>
      <c r="M1201" s="10"/>
      <c r="N1201" s="10"/>
      <c r="O1201" s="10"/>
      <c r="P1201" s="20"/>
      <c r="Q1201" s="20"/>
      <c r="R1201" s="20"/>
      <c r="S1201" s="10"/>
      <c r="T1201" s="8" t="s">
        <v>362</v>
      </c>
      <c r="U1201" s="8"/>
      <c r="V1201" s="10"/>
      <c r="W1201" s="16"/>
    </row>
    <row r="1202" spans="4:23" ht="15.75" thickBot="1" x14ac:dyDescent="0.3">
      <c r="D1202" s="13"/>
      <c r="E1202" s="29"/>
      <c r="F1202" s="12"/>
      <c r="G1202" s="29"/>
      <c r="H1202" s="12"/>
      <c r="I1202" s="12"/>
      <c r="J1202" s="12"/>
      <c r="K1202" s="12"/>
      <c r="L1202" s="12"/>
      <c r="M1202" s="12"/>
      <c r="N1202" s="12"/>
      <c r="O1202" s="12"/>
      <c r="P1202" s="21"/>
      <c r="Q1202" s="21"/>
      <c r="R1202" s="21"/>
      <c r="S1202" s="12"/>
      <c r="T1202" s="12"/>
      <c r="U1202" s="12"/>
      <c r="V1202" s="12"/>
      <c r="W1202" s="76"/>
    </row>
    <row r="1203" spans="4:23" ht="15" customHeight="1" x14ac:dyDescent="0.25">
      <c r="D1203" s="95"/>
      <c r="E1203" s="8">
        <v>3</v>
      </c>
      <c r="F1203" s="74"/>
      <c r="G1203" s="73" t="s">
        <v>363</v>
      </c>
      <c r="H1203" s="73"/>
      <c r="I1203" s="73"/>
      <c r="J1203" s="73"/>
      <c r="K1203" s="73"/>
      <c r="L1203" s="73"/>
      <c r="M1203" s="73"/>
      <c r="N1203" s="96"/>
      <c r="O1203" s="96"/>
      <c r="P1203" s="25"/>
      <c r="Q1203" s="96"/>
      <c r="R1203" s="96"/>
      <c r="S1203" s="96"/>
      <c r="T1203" s="96"/>
      <c r="U1203" s="96"/>
      <c r="V1203" s="74"/>
      <c r="W1203" s="75"/>
    </row>
    <row r="1204" spans="4:23" x14ac:dyDescent="0.25">
      <c r="D1204" s="24"/>
      <c r="E1204" s="1" t="s">
        <v>78</v>
      </c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6"/>
    </row>
    <row r="1205" spans="4:23" x14ac:dyDescent="0.25">
      <c r="D1205" s="24"/>
      <c r="E1205" s="1"/>
      <c r="F1205" s="10"/>
      <c r="G1205" s="1" t="s">
        <v>69</v>
      </c>
      <c r="H1205" s="8">
        <v>5</v>
      </c>
      <c r="I1205" s="10"/>
      <c r="J1205" s="8" t="s">
        <v>51</v>
      </c>
      <c r="K1205" s="10"/>
      <c r="L1205" s="8" t="s">
        <v>23</v>
      </c>
      <c r="M1205" s="10"/>
      <c r="N1205" s="26">
        <v>2300</v>
      </c>
      <c r="O1205" s="26"/>
      <c r="P1205" s="19">
        <v>11500</v>
      </c>
      <c r="Q1205" s="6" t="s">
        <v>70</v>
      </c>
      <c r="R1205" s="11">
        <v>0</v>
      </c>
      <c r="S1205" s="10"/>
      <c r="T1205" s="10"/>
      <c r="U1205" s="17">
        <v>2070</v>
      </c>
      <c r="V1205" s="10"/>
      <c r="W1205" s="16"/>
    </row>
    <row r="1206" spans="4:23" x14ac:dyDescent="0.25">
      <c r="D1206" s="24"/>
      <c r="E1206" s="1"/>
      <c r="F1206" s="10"/>
      <c r="G1206" s="1"/>
      <c r="H1206" s="10"/>
      <c r="I1206" s="10"/>
      <c r="J1206" s="10"/>
      <c r="K1206" s="10"/>
      <c r="L1206" s="10"/>
      <c r="M1206" s="10"/>
      <c r="N1206" s="10"/>
      <c r="O1206" s="10"/>
      <c r="P1206" s="22" t="s">
        <v>72</v>
      </c>
      <c r="Q1206" s="6" t="s">
        <v>71</v>
      </c>
      <c r="R1206" s="6" t="s">
        <v>74</v>
      </c>
      <c r="S1206" s="10"/>
      <c r="T1206" s="10"/>
      <c r="U1206" s="10"/>
      <c r="V1206" s="10"/>
      <c r="W1206" s="16"/>
    </row>
    <row r="1207" spans="4:23" x14ac:dyDescent="0.25">
      <c r="D1207" s="24"/>
      <c r="E1207" s="1"/>
      <c r="F1207" s="10"/>
      <c r="G1207" s="1"/>
      <c r="H1207" s="10"/>
      <c r="I1207" s="10"/>
      <c r="J1207" s="10"/>
      <c r="K1207" s="10"/>
      <c r="L1207" s="10"/>
      <c r="M1207" s="10"/>
      <c r="N1207" s="10"/>
      <c r="O1207" s="10"/>
      <c r="P1207" s="23" t="s">
        <v>73</v>
      </c>
      <c r="Q1207" s="20"/>
      <c r="R1207" s="6" t="s">
        <v>75</v>
      </c>
      <c r="S1207" s="10"/>
      <c r="T1207" s="10"/>
      <c r="U1207" s="11">
        <v>0</v>
      </c>
      <c r="V1207" s="10"/>
      <c r="W1207" s="16"/>
    </row>
    <row r="1208" spans="4:23" x14ac:dyDescent="0.25">
      <c r="D1208" s="24"/>
      <c r="E1208" s="1"/>
      <c r="F1208" s="10"/>
      <c r="G1208" s="1"/>
      <c r="H1208" s="10"/>
      <c r="I1208" s="10"/>
      <c r="J1208" s="10"/>
      <c r="K1208" s="10"/>
      <c r="L1208" s="10"/>
      <c r="M1208" s="10"/>
      <c r="N1208" s="10"/>
      <c r="O1208" s="10"/>
      <c r="P1208" s="20"/>
      <c r="Q1208" s="20"/>
      <c r="R1208" s="20"/>
      <c r="S1208" s="10"/>
      <c r="T1208" s="10"/>
      <c r="U1208" s="10"/>
      <c r="V1208" s="10"/>
      <c r="W1208" s="16"/>
    </row>
    <row r="1209" spans="4:23" x14ac:dyDescent="0.25">
      <c r="D1209" s="24"/>
      <c r="E1209" s="1"/>
      <c r="F1209" s="10"/>
      <c r="G1209" s="1"/>
      <c r="H1209" s="10"/>
      <c r="I1209" s="10"/>
      <c r="J1209" s="10"/>
      <c r="K1209" s="10"/>
      <c r="L1209" s="10"/>
      <c r="M1209" s="10"/>
      <c r="N1209" s="10"/>
      <c r="O1209" s="10"/>
      <c r="P1209" s="20"/>
      <c r="Q1209" s="20"/>
      <c r="R1209" s="20"/>
      <c r="S1209" s="10"/>
      <c r="T1209" s="8" t="s">
        <v>364</v>
      </c>
      <c r="U1209" s="8"/>
      <c r="V1209" s="10"/>
      <c r="W1209" s="16"/>
    </row>
    <row r="1210" spans="4:23" ht="15.75" thickBot="1" x14ac:dyDescent="0.3">
      <c r="D1210" s="13"/>
      <c r="E1210" s="29"/>
      <c r="F1210" s="12"/>
      <c r="G1210" s="29"/>
      <c r="H1210" s="12"/>
      <c r="I1210" s="12"/>
      <c r="J1210" s="12"/>
      <c r="K1210" s="12"/>
      <c r="L1210" s="12"/>
      <c r="M1210" s="12"/>
      <c r="N1210" s="12"/>
      <c r="O1210" s="12"/>
      <c r="P1210" s="21"/>
      <c r="Q1210" s="21"/>
      <c r="R1210" s="21"/>
      <c r="S1210" s="12"/>
      <c r="T1210" s="12"/>
      <c r="U1210" s="12"/>
      <c r="V1210" s="12"/>
      <c r="W1210" s="76"/>
    </row>
    <row r="1211" spans="4:23" ht="15" customHeight="1" x14ac:dyDescent="0.25">
      <c r="D1211" s="95"/>
      <c r="E1211" s="8">
        <v>4</v>
      </c>
      <c r="F1211" s="74"/>
      <c r="G1211" s="73" t="s">
        <v>365</v>
      </c>
      <c r="H1211" s="73"/>
      <c r="I1211" s="73"/>
      <c r="J1211" s="73"/>
      <c r="K1211" s="73"/>
      <c r="L1211" s="73"/>
      <c r="M1211" s="73"/>
      <c r="N1211" s="96"/>
      <c r="O1211" s="96"/>
      <c r="P1211" s="96"/>
      <c r="Q1211" s="96"/>
      <c r="R1211" s="96"/>
      <c r="S1211" s="96"/>
      <c r="T1211" s="96"/>
      <c r="U1211" s="96"/>
      <c r="V1211" s="74"/>
      <c r="W1211" s="75"/>
    </row>
    <row r="1212" spans="4:23" x14ac:dyDescent="0.25">
      <c r="D1212" s="24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6"/>
    </row>
    <row r="1213" spans="4:23" ht="15" customHeight="1" x14ac:dyDescent="0.25">
      <c r="D1213" s="24"/>
      <c r="E1213" s="10"/>
      <c r="F1213" s="10"/>
      <c r="G1213" s="1" t="s">
        <v>21</v>
      </c>
      <c r="H1213" s="8">
        <v>4</v>
      </c>
      <c r="I1213" s="10"/>
      <c r="J1213" s="8" t="s">
        <v>51</v>
      </c>
      <c r="K1213" s="10"/>
      <c r="L1213" s="8" t="s">
        <v>23</v>
      </c>
      <c r="M1213" s="10"/>
      <c r="N1213" s="8" t="s">
        <v>366</v>
      </c>
      <c r="O1213" s="8"/>
      <c r="P1213" s="8"/>
      <c r="Q1213" s="6" t="s">
        <v>25</v>
      </c>
      <c r="R1213" s="11">
        <v>0</v>
      </c>
      <c r="S1213" s="10"/>
      <c r="T1213" s="10"/>
      <c r="U1213" s="17">
        <v>7092</v>
      </c>
      <c r="V1213" s="10"/>
      <c r="W1213" s="16"/>
    </row>
    <row r="1214" spans="4:23" x14ac:dyDescent="0.25">
      <c r="D1214" s="24"/>
      <c r="E1214" s="10"/>
      <c r="F1214" s="10"/>
      <c r="G1214" s="1"/>
      <c r="H1214" s="10"/>
      <c r="I1214" s="10"/>
      <c r="J1214" s="10"/>
      <c r="K1214" s="10"/>
      <c r="L1214" s="10"/>
      <c r="M1214" s="10"/>
      <c r="N1214" s="10"/>
      <c r="O1214" s="10"/>
      <c r="P1214" s="10"/>
      <c r="Q1214" s="6"/>
      <c r="R1214" s="10"/>
      <c r="S1214" s="10"/>
      <c r="T1214" s="10"/>
      <c r="U1214" s="10"/>
      <c r="V1214" s="10"/>
      <c r="W1214" s="16"/>
    </row>
    <row r="1215" spans="4:23" x14ac:dyDescent="0.25">
      <c r="D1215" s="24"/>
      <c r="E1215" s="10"/>
      <c r="F1215" s="10"/>
      <c r="G1215" s="1"/>
      <c r="H1215" s="10"/>
      <c r="I1215" s="10"/>
      <c r="J1215" s="10"/>
      <c r="K1215" s="10"/>
      <c r="L1215" s="10"/>
      <c r="M1215" s="10"/>
      <c r="N1215" s="10"/>
      <c r="O1215" s="10"/>
      <c r="P1215" s="10"/>
      <c r="Q1215" s="6"/>
      <c r="R1215" s="10"/>
      <c r="S1215" s="10"/>
      <c r="T1215" s="10"/>
      <c r="U1215" s="11">
        <v>0</v>
      </c>
      <c r="V1215" s="10"/>
      <c r="W1215" s="16"/>
    </row>
    <row r="1216" spans="4:23" x14ac:dyDescent="0.25">
      <c r="D1216" s="24"/>
      <c r="E1216" s="10"/>
      <c r="F1216" s="10"/>
      <c r="G1216" s="1"/>
      <c r="H1216" s="10"/>
      <c r="I1216" s="10"/>
      <c r="J1216" s="10"/>
      <c r="K1216" s="10"/>
      <c r="L1216" s="10"/>
      <c r="M1216" s="10"/>
      <c r="N1216" s="10"/>
      <c r="O1216" s="10"/>
      <c r="P1216" s="10"/>
      <c r="Q1216" s="6"/>
      <c r="R1216" s="10"/>
      <c r="S1216" s="10"/>
      <c r="T1216" s="10"/>
      <c r="U1216" s="10"/>
      <c r="V1216" s="10"/>
      <c r="W1216" s="16"/>
    </row>
    <row r="1217" spans="4:23" x14ac:dyDescent="0.25">
      <c r="D1217" s="24"/>
      <c r="E1217" s="10"/>
      <c r="F1217" s="10"/>
      <c r="G1217" s="1"/>
      <c r="H1217" s="10"/>
      <c r="I1217" s="10"/>
      <c r="J1217" s="10"/>
      <c r="K1217" s="10"/>
      <c r="L1217" s="10"/>
      <c r="M1217" s="10"/>
      <c r="N1217" s="10"/>
      <c r="O1217" s="10"/>
      <c r="P1217" s="10"/>
      <c r="Q1217" s="6"/>
      <c r="R1217" s="10"/>
      <c r="S1217" s="10"/>
      <c r="T1217" s="8" t="s">
        <v>367</v>
      </c>
      <c r="U1217" s="8"/>
      <c r="V1217" s="10"/>
      <c r="W1217" s="16"/>
    </row>
    <row r="1218" spans="4:23" ht="15.75" thickBot="1" x14ac:dyDescent="0.3">
      <c r="D1218" s="13"/>
      <c r="E1218" s="12"/>
      <c r="F1218" s="12"/>
      <c r="G1218" s="29"/>
      <c r="H1218" s="12"/>
      <c r="I1218" s="12"/>
      <c r="J1218" s="12"/>
      <c r="K1218" s="12"/>
      <c r="L1218" s="12"/>
      <c r="M1218" s="12"/>
      <c r="N1218" s="12"/>
      <c r="O1218" s="12"/>
      <c r="P1218" s="12"/>
      <c r="Q1218" s="15"/>
      <c r="R1218" s="12"/>
      <c r="S1218" s="12"/>
      <c r="T1218" s="12"/>
      <c r="U1218" s="12"/>
      <c r="V1218" s="12"/>
      <c r="W1218" s="76"/>
    </row>
    <row r="1219" spans="4:23" ht="15.75" thickBot="1" x14ac:dyDescent="0.3">
      <c r="D1219" s="77"/>
      <c r="E1219" s="78"/>
      <c r="F1219" s="78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9"/>
    </row>
    <row r="1220" spans="4:23" ht="15" customHeight="1" x14ac:dyDescent="0.25">
      <c r="D1220" s="51" t="s">
        <v>352</v>
      </c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3"/>
    </row>
    <row r="1221" spans="4:23" ht="15" customHeight="1" x14ac:dyDescent="0.25">
      <c r="D1221" s="54" t="s">
        <v>1</v>
      </c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6"/>
    </row>
    <row r="1222" spans="4:23" ht="15.75" thickBot="1" x14ac:dyDescent="0.3">
      <c r="D1222" s="13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76"/>
    </row>
    <row r="1223" spans="4:23" x14ac:dyDescent="0.25">
      <c r="D1223" s="69" t="s">
        <v>17</v>
      </c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1"/>
    </row>
    <row r="1224" spans="4:23" ht="15" customHeight="1" x14ac:dyDescent="0.25">
      <c r="D1224" s="2" t="s">
        <v>18</v>
      </c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60"/>
    </row>
    <row r="1225" spans="4:23" ht="15.75" customHeight="1" thickBot="1" x14ac:dyDescent="0.3">
      <c r="D1225" s="3" t="s">
        <v>19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61"/>
    </row>
    <row r="1226" spans="4:23" ht="15" customHeight="1" x14ac:dyDescent="0.25">
      <c r="D1226" s="72" t="s">
        <v>88</v>
      </c>
      <c r="E1226" s="94"/>
      <c r="F1226" s="94"/>
      <c r="G1226" s="73" t="s">
        <v>368</v>
      </c>
      <c r="H1226" s="73"/>
      <c r="I1226" s="73"/>
      <c r="J1226" s="73"/>
      <c r="K1226" s="73"/>
      <c r="L1226" s="73"/>
      <c r="M1226" s="73"/>
      <c r="N1226" s="73"/>
      <c r="O1226" s="73"/>
      <c r="P1226" s="73"/>
      <c r="Q1226" s="73"/>
      <c r="R1226" s="73"/>
      <c r="S1226" s="73"/>
      <c r="T1226" s="73"/>
      <c r="U1226" s="73"/>
      <c r="V1226" s="74"/>
      <c r="W1226" s="75"/>
    </row>
    <row r="1227" spans="4:23" x14ac:dyDescent="0.25">
      <c r="D1227" s="7"/>
      <c r="E1227" s="6"/>
      <c r="F1227" s="6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6"/>
    </row>
    <row r="1228" spans="4:23" x14ac:dyDescent="0.25">
      <c r="D1228" s="7"/>
      <c r="E1228" s="6"/>
      <c r="F1228" s="6"/>
      <c r="G1228" s="1" t="s">
        <v>69</v>
      </c>
      <c r="H1228" s="8">
        <v>8</v>
      </c>
      <c r="I1228" s="10"/>
      <c r="J1228" s="8" t="s">
        <v>51</v>
      </c>
      <c r="K1228" s="10"/>
      <c r="L1228" s="8" t="s">
        <v>23</v>
      </c>
      <c r="M1228" s="10"/>
      <c r="N1228" s="8">
        <v>190</v>
      </c>
      <c r="O1228" s="8"/>
      <c r="P1228" s="26">
        <v>1520</v>
      </c>
      <c r="Q1228" s="6" t="s">
        <v>70</v>
      </c>
      <c r="R1228" s="11">
        <v>0</v>
      </c>
      <c r="S1228" s="10"/>
      <c r="T1228" s="10"/>
      <c r="U1228" s="11">
        <v>273.60000000000002</v>
      </c>
      <c r="V1228" s="10"/>
      <c r="W1228" s="16"/>
    </row>
    <row r="1229" spans="4:23" x14ac:dyDescent="0.25">
      <c r="D1229" s="7"/>
      <c r="E1229" s="6"/>
      <c r="F1229" s="6"/>
      <c r="G1229" s="1"/>
      <c r="H1229" s="10"/>
      <c r="I1229" s="10"/>
      <c r="J1229" s="10"/>
      <c r="K1229" s="10"/>
      <c r="L1229" s="10"/>
      <c r="M1229" s="10"/>
      <c r="N1229" s="10"/>
      <c r="O1229" s="10"/>
      <c r="P1229" s="22" t="s">
        <v>72</v>
      </c>
      <c r="Q1229" s="6" t="s">
        <v>71</v>
      </c>
      <c r="R1229" s="6" t="s">
        <v>74</v>
      </c>
      <c r="S1229" s="10"/>
      <c r="T1229" s="10"/>
      <c r="U1229" s="10"/>
      <c r="V1229" s="10"/>
      <c r="W1229" s="16"/>
    </row>
    <row r="1230" spans="4:23" x14ac:dyDescent="0.25">
      <c r="D1230" s="7"/>
      <c r="E1230" s="6"/>
      <c r="F1230" s="6"/>
      <c r="G1230" s="1"/>
      <c r="H1230" s="10"/>
      <c r="I1230" s="10"/>
      <c r="J1230" s="10"/>
      <c r="K1230" s="10"/>
      <c r="L1230" s="10"/>
      <c r="M1230" s="10"/>
      <c r="N1230" s="10"/>
      <c r="O1230" s="10"/>
      <c r="P1230" s="23" t="s">
        <v>73</v>
      </c>
      <c r="Q1230" s="20"/>
      <c r="R1230" s="6" t="s">
        <v>75</v>
      </c>
      <c r="S1230" s="10"/>
      <c r="T1230" s="10"/>
      <c r="U1230" s="11">
        <v>0</v>
      </c>
      <c r="V1230" s="10"/>
      <c r="W1230" s="16"/>
    </row>
    <row r="1231" spans="4:23" x14ac:dyDescent="0.25">
      <c r="D1231" s="7"/>
      <c r="E1231" s="6"/>
      <c r="F1231" s="6"/>
      <c r="G1231" s="1"/>
      <c r="H1231" s="10"/>
      <c r="I1231" s="10"/>
      <c r="J1231" s="10"/>
      <c r="K1231" s="10"/>
      <c r="L1231" s="10"/>
      <c r="M1231" s="10"/>
      <c r="N1231" s="10"/>
      <c r="O1231" s="10"/>
      <c r="P1231" s="20"/>
      <c r="Q1231" s="20"/>
      <c r="R1231" s="20"/>
      <c r="S1231" s="10"/>
      <c r="T1231" s="10"/>
      <c r="U1231" s="10"/>
      <c r="V1231" s="10"/>
      <c r="W1231" s="16"/>
    </row>
    <row r="1232" spans="4:23" x14ac:dyDescent="0.25">
      <c r="D1232" s="7"/>
      <c r="E1232" s="6"/>
      <c r="F1232" s="6"/>
      <c r="G1232" s="1"/>
      <c r="H1232" s="10"/>
      <c r="I1232" s="10"/>
      <c r="J1232" s="10"/>
      <c r="K1232" s="10"/>
      <c r="L1232" s="10"/>
      <c r="M1232" s="10"/>
      <c r="N1232" s="10"/>
      <c r="O1232" s="10"/>
      <c r="P1232" s="20"/>
      <c r="Q1232" s="20"/>
      <c r="R1232" s="20"/>
      <c r="S1232" s="10"/>
      <c r="T1232" s="8" t="s">
        <v>369</v>
      </c>
      <c r="U1232" s="8"/>
      <c r="V1232" s="10"/>
      <c r="W1232" s="16"/>
    </row>
    <row r="1233" spans="4:23" ht="15.75" thickBot="1" x14ac:dyDescent="0.3">
      <c r="D1233" s="14"/>
      <c r="E1233" s="15"/>
      <c r="F1233" s="15"/>
      <c r="G1233" s="29"/>
      <c r="H1233" s="12"/>
      <c r="I1233" s="12"/>
      <c r="J1233" s="12"/>
      <c r="K1233" s="12"/>
      <c r="L1233" s="12"/>
      <c r="M1233" s="12"/>
      <c r="N1233" s="12"/>
      <c r="O1233" s="12"/>
      <c r="P1233" s="21"/>
      <c r="Q1233" s="21"/>
      <c r="R1233" s="21"/>
      <c r="S1233" s="12"/>
      <c r="T1233" s="12"/>
      <c r="U1233" s="12"/>
      <c r="V1233" s="12"/>
      <c r="W1233" s="76"/>
    </row>
    <row r="1234" spans="4:23" ht="15" customHeight="1" x14ac:dyDescent="0.25">
      <c r="D1234" s="95"/>
      <c r="E1234" s="8">
        <v>6</v>
      </c>
      <c r="F1234" s="74"/>
      <c r="G1234" s="73" t="s">
        <v>370</v>
      </c>
      <c r="H1234" s="73"/>
      <c r="I1234" s="73"/>
      <c r="J1234" s="73"/>
      <c r="K1234" s="73"/>
      <c r="L1234" s="73"/>
      <c r="M1234" s="73"/>
      <c r="N1234" s="96"/>
      <c r="O1234" s="96"/>
      <c r="P1234" s="25"/>
      <c r="Q1234" s="96"/>
      <c r="R1234" s="96"/>
      <c r="S1234" s="96"/>
      <c r="T1234" s="96"/>
      <c r="U1234" s="96"/>
      <c r="V1234" s="74"/>
      <c r="W1234" s="75"/>
    </row>
    <row r="1235" spans="4:23" x14ac:dyDescent="0.25">
      <c r="D1235" s="24"/>
      <c r="E1235" s="1" t="s">
        <v>78</v>
      </c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6"/>
    </row>
    <row r="1236" spans="4:23" x14ac:dyDescent="0.25">
      <c r="D1236" s="24"/>
      <c r="E1236" s="1"/>
      <c r="F1236" s="10"/>
      <c r="G1236" s="1" t="s">
        <v>69</v>
      </c>
      <c r="H1236" s="8">
        <v>4</v>
      </c>
      <c r="I1236" s="10"/>
      <c r="J1236" s="8" t="s">
        <v>51</v>
      </c>
      <c r="K1236" s="10"/>
      <c r="L1236" s="8" t="s">
        <v>23</v>
      </c>
      <c r="M1236" s="10"/>
      <c r="N1236" s="26">
        <v>7900</v>
      </c>
      <c r="O1236" s="26"/>
      <c r="P1236" s="19">
        <v>31600</v>
      </c>
      <c r="Q1236" s="6" t="s">
        <v>70</v>
      </c>
      <c r="R1236" s="11">
        <v>0</v>
      </c>
      <c r="S1236" s="10"/>
      <c r="T1236" s="10"/>
      <c r="U1236" s="17">
        <v>5688</v>
      </c>
      <c r="V1236" s="10"/>
      <c r="W1236" s="16"/>
    </row>
    <row r="1237" spans="4:23" x14ac:dyDescent="0.25">
      <c r="D1237" s="24"/>
      <c r="E1237" s="1"/>
      <c r="F1237" s="10"/>
      <c r="G1237" s="1"/>
      <c r="H1237" s="10"/>
      <c r="I1237" s="10"/>
      <c r="J1237" s="10"/>
      <c r="K1237" s="10"/>
      <c r="L1237" s="10"/>
      <c r="M1237" s="10"/>
      <c r="N1237" s="10"/>
      <c r="O1237" s="10"/>
      <c r="P1237" s="22" t="s">
        <v>72</v>
      </c>
      <c r="Q1237" s="6" t="s">
        <v>71</v>
      </c>
      <c r="R1237" s="6" t="s">
        <v>74</v>
      </c>
      <c r="S1237" s="10"/>
      <c r="T1237" s="10"/>
      <c r="U1237" s="10"/>
      <c r="V1237" s="10"/>
      <c r="W1237" s="16"/>
    </row>
    <row r="1238" spans="4:23" x14ac:dyDescent="0.25">
      <c r="D1238" s="24"/>
      <c r="E1238" s="1"/>
      <c r="F1238" s="10"/>
      <c r="G1238" s="1"/>
      <c r="H1238" s="10"/>
      <c r="I1238" s="10"/>
      <c r="J1238" s="10"/>
      <c r="K1238" s="10"/>
      <c r="L1238" s="10"/>
      <c r="M1238" s="10"/>
      <c r="N1238" s="10"/>
      <c r="O1238" s="10"/>
      <c r="P1238" s="23" t="s">
        <v>73</v>
      </c>
      <c r="Q1238" s="20"/>
      <c r="R1238" s="6" t="s">
        <v>75</v>
      </c>
      <c r="S1238" s="10"/>
      <c r="T1238" s="10"/>
      <c r="U1238" s="11">
        <v>0</v>
      </c>
      <c r="V1238" s="10"/>
      <c r="W1238" s="16"/>
    </row>
    <row r="1239" spans="4:23" x14ac:dyDescent="0.25">
      <c r="D1239" s="24"/>
      <c r="E1239" s="1"/>
      <c r="F1239" s="10"/>
      <c r="G1239" s="1"/>
      <c r="H1239" s="10"/>
      <c r="I1239" s="10"/>
      <c r="J1239" s="10"/>
      <c r="K1239" s="10"/>
      <c r="L1239" s="10"/>
      <c r="M1239" s="10"/>
      <c r="N1239" s="10"/>
      <c r="O1239" s="10"/>
      <c r="P1239" s="20"/>
      <c r="Q1239" s="20"/>
      <c r="R1239" s="20"/>
      <c r="S1239" s="10"/>
      <c r="T1239" s="10"/>
      <c r="U1239" s="10"/>
      <c r="V1239" s="10"/>
      <c r="W1239" s="16"/>
    </row>
    <row r="1240" spans="4:23" x14ac:dyDescent="0.25">
      <c r="D1240" s="24"/>
      <c r="E1240" s="1"/>
      <c r="F1240" s="10"/>
      <c r="G1240" s="1"/>
      <c r="H1240" s="10"/>
      <c r="I1240" s="10"/>
      <c r="J1240" s="10"/>
      <c r="K1240" s="10"/>
      <c r="L1240" s="10"/>
      <c r="M1240" s="10"/>
      <c r="N1240" s="10"/>
      <c r="O1240" s="10"/>
      <c r="P1240" s="20"/>
      <c r="Q1240" s="20"/>
      <c r="R1240" s="20"/>
      <c r="S1240" s="10"/>
      <c r="T1240" s="8" t="s">
        <v>371</v>
      </c>
      <c r="U1240" s="8"/>
      <c r="V1240" s="10"/>
      <c r="W1240" s="16"/>
    </row>
    <row r="1241" spans="4:23" ht="15.75" thickBot="1" x14ac:dyDescent="0.3">
      <c r="D1241" s="13"/>
      <c r="E1241" s="29"/>
      <c r="F1241" s="12"/>
      <c r="G1241" s="29"/>
      <c r="H1241" s="12"/>
      <c r="I1241" s="12"/>
      <c r="J1241" s="12"/>
      <c r="K1241" s="12"/>
      <c r="L1241" s="12"/>
      <c r="M1241" s="12"/>
      <c r="N1241" s="12"/>
      <c r="O1241" s="12"/>
      <c r="P1241" s="21"/>
      <c r="Q1241" s="21"/>
      <c r="R1241" s="21"/>
      <c r="S1241" s="12"/>
      <c r="T1241" s="12"/>
      <c r="U1241" s="12"/>
      <c r="V1241" s="12"/>
      <c r="W1241" s="76"/>
    </row>
    <row r="1242" spans="4:23" ht="15" customHeight="1" x14ac:dyDescent="0.25">
      <c r="D1242" s="95"/>
      <c r="E1242" s="8">
        <v>7</v>
      </c>
      <c r="F1242" s="74"/>
      <c r="G1242" s="73" t="s">
        <v>372</v>
      </c>
      <c r="H1242" s="73"/>
      <c r="I1242" s="73"/>
      <c r="J1242" s="73"/>
      <c r="K1242" s="73"/>
      <c r="L1242" s="73"/>
      <c r="M1242" s="73"/>
      <c r="N1242" s="96"/>
      <c r="O1242" s="96"/>
      <c r="P1242" s="25"/>
      <c r="Q1242" s="96"/>
      <c r="R1242" s="96"/>
      <c r="S1242" s="96"/>
      <c r="T1242" s="96"/>
      <c r="U1242" s="96"/>
      <c r="V1242" s="74"/>
      <c r="W1242" s="75"/>
    </row>
    <row r="1243" spans="4:23" x14ac:dyDescent="0.25">
      <c r="D1243" s="24"/>
      <c r="E1243" s="1" t="s">
        <v>78</v>
      </c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6"/>
    </row>
    <row r="1244" spans="4:23" x14ac:dyDescent="0.25">
      <c r="D1244" s="24"/>
      <c r="E1244" s="1"/>
      <c r="F1244" s="10"/>
      <c r="G1244" s="1" t="s">
        <v>69</v>
      </c>
      <c r="H1244" s="8">
        <v>10</v>
      </c>
      <c r="I1244" s="10"/>
      <c r="J1244" s="8" t="s">
        <v>373</v>
      </c>
      <c r="K1244" s="10"/>
      <c r="L1244" s="8" t="s">
        <v>23</v>
      </c>
      <c r="M1244" s="10"/>
      <c r="N1244" s="8">
        <v>115</v>
      </c>
      <c r="O1244" s="8"/>
      <c r="P1244" s="26">
        <v>1150</v>
      </c>
      <c r="Q1244" s="6" t="s">
        <v>70</v>
      </c>
      <c r="R1244" s="11">
        <v>0</v>
      </c>
      <c r="S1244" s="10"/>
      <c r="T1244" s="10"/>
      <c r="U1244" s="11">
        <v>0</v>
      </c>
      <c r="V1244" s="10"/>
      <c r="W1244" s="16"/>
    </row>
    <row r="1245" spans="4:23" x14ac:dyDescent="0.25">
      <c r="D1245" s="24"/>
      <c r="E1245" s="1"/>
      <c r="F1245" s="10"/>
      <c r="G1245" s="1"/>
      <c r="H1245" s="10"/>
      <c r="I1245" s="10"/>
      <c r="J1245" s="10"/>
      <c r="K1245" s="10"/>
      <c r="L1245" s="10"/>
      <c r="M1245" s="10"/>
      <c r="N1245" s="10"/>
      <c r="O1245" s="10"/>
      <c r="P1245" s="22" t="s">
        <v>72</v>
      </c>
      <c r="Q1245" s="6" t="s">
        <v>71</v>
      </c>
      <c r="R1245" s="6" t="s">
        <v>74</v>
      </c>
      <c r="S1245" s="10"/>
      <c r="T1245" s="10"/>
      <c r="U1245" s="10"/>
      <c r="V1245" s="10"/>
      <c r="W1245" s="16"/>
    </row>
    <row r="1246" spans="4:23" x14ac:dyDescent="0.25">
      <c r="D1246" s="24"/>
      <c r="E1246" s="1"/>
      <c r="F1246" s="10"/>
      <c r="G1246" s="1"/>
      <c r="H1246" s="10"/>
      <c r="I1246" s="10"/>
      <c r="J1246" s="10"/>
      <c r="K1246" s="10"/>
      <c r="L1246" s="10"/>
      <c r="M1246" s="10"/>
      <c r="N1246" s="10"/>
      <c r="O1246" s="10"/>
      <c r="P1246" s="23" t="s">
        <v>73</v>
      </c>
      <c r="Q1246" s="20"/>
      <c r="R1246" s="6" t="s">
        <v>75</v>
      </c>
      <c r="S1246" s="10"/>
      <c r="T1246" s="10"/>
      <c r="U1246" s="11">
        <v>0</v>
      </c>
      <c r="V1246" s="10"/>
      <c r="W1246" s="16"/>
    </row>
    <row r="1247" spans="4:23" x14ac:dyDescent="0.25">
      <c r="D1247" s="24"/>
      <c r="E1247" s="1"/>
      <c r="F1247" s="10"/>
      <c r="G1247" s="1"/>
      <c r="H1247" s="10"/>
      <c r="I1247" s="10"/>
      <c r="J1247" s="10"/>
      <c r="K1247" s="10"/>
      <c r="L1247" s="10"/>
      <c r="M1247" s="10"/>
      <c r="N1247" s="10"/>
      <c r="O1247" s="10"/>
      <c r="P1247" s="20"/>
      <c r="Q1247" s="20"/>
      <c r="R1247" s="20"/>
      <c r="S1247" s="10"/>
      <c r="T1247" s="10"/>
      <c r="U1247" s="10"/>
      <c r="V1247" s="10"/>
      <c r="W1247" s="16"/>
    </row>
    <row r="1248" spans="4:23" x14ac:dyDescent="0.25">
      <c r="D1248" s="24"/>
      <c r="E1248" s="1"/>
      <c r="F1248" s="10"/>
      <c r="G1248" s="1"/>
      <c r="H1248" s="10"/>
      <c r="I1248" s="10"/>
      <c r="J1248" s="10"/>
      <c r="K1248" s="10"/>
      <c r="L1248" s="10"/>
      <c r="M1248" s="10"/>
      <c r="N1248" s="10"/>
      <c r="O1248" s="10"/>
      <c r="P1248" s="20"/>
      <c r="Q1248" s="20"/>
      <c r="R1248" s="20"/>
      <c r="S1248" s="10"/>
      <c r="T1248" s="8" t="s">
        <v>374</v>
      </c>
      <c r="U1248" s="8"/>
      <c r="V1248" s="10"/>
      <c r="W1248" s="16"/>
    </row>
    <row r="1249" spans="4:23" ht="15.75" thickBot="1" x14ac:dyDescent="0.3">
      <c r="D1249" s="13"/>
      <c r="E1249" s="29"/>
      <c r="F1249" s="12"/>
      <c r="G1249" s="29"/>
      <c r="H1249" s="12"/>
      <c r="I1249" s="12"/>
      <c r="J1249" s="12"/>
      <c r="K1249" s="12"/>
      <c r="L1249" s="12"/>
      <c r="M1249" s="12"/>
      <c r="N1249" s="12"/>
      <c r="O1249" s="12"/>
      <c r="P1249" s="21"/>
      <c r="Q1249" s="21"/>
      <c r="R1249" s="21"/>
      <c r="S1249" s="12"/>
      <c r="T1249" s="12"/>
      <c r="U1249" s="12"/>
      <c r="V1249" s="12"/>
      <c r="W1249" s="76"/>
    </row>
    <row r="1250" spans="4:23" ht="15" customHeight="1" x14ac:dyDescent="0.25">
      <c r="D1250" s="95"/>
      <c r="E1250" s="8">
        <v>8</v>
      </c>
      <c r="F1250" s="74"/>
      <c r="G1250" s="73" t="s">
        <v>375</v>
      </c>
      <c r="H1250" s="73"/>
      <c r="I1250" s="73"/>
      <c r="J1250" s="73"/>
      <c r="K1250" s="73"/>
      <c r="L1250" s="73"/>
      <c r="M1250" s="73"/>
      <c r="N1250" s="96"/>
      <c r="O1250" s="96"/>
      <c r="P1250" s="25"/>
      <c r="Q1250" s="96"/>
      <c r="R1250" s="96"/>
      <c r="S1250" s="96"/>
      <c r="T1250" s="96"/>
      <c r="U1250" s="96"/>
      <c r="V1250" s="74"/>
      <c r="W1250" s="75"/>
    </row>
    <row r="1251" spans="4:23" x14ac:dyDescent="0.25">
      <c r="D1251" s="24"/>
      <c r="E1251" s="1" t="s">
        <v>78</v>
      </c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6"/>
    </row>
    <row r="1252" spans="4:23" x14ac:dyDescent="0.25">
      <c r="D1252" s="24"/>
      <c r="E1252" s="1"/>
      <c r="F1252" s="10"/>
      <c r="G1252" s="1" t="s">
        <v>69</v>
      </c>
      <c r="H1252" s="8">
        <v>10</v>
      </c>
      <c r="I1252" s="10"/>
      <c r="J1252" s="8" t="s">
        <v>373</v>
      </c>
      <c r="K1252" s="10"/>
      <c r="L1252" s="8" t="s">
        <v>23</v>
      </c>
      <c r="M1252" s="10"/>
      <c r="N1252" s="8">
        <v>115</v>
      </c>
      <c r="O1252" s="8"/>
      <c r="P1252" s="26">
        <v>1150</v>
      </c>
      <c r="Q1252" s="6" t="s">
        <v>70</v>
      </c>
      <c r="R1252" s="11">
        <v>0</v>
      </c>
      <c r="S1252" s="10"/>
      <c r="T1252" s="10"/>
      <c r="U1252" s="11">
        <v>0</v>
      </c>
      <c r="V1252" s="10"/>
      <c r="W1252" s="16"/>
    </row>
    <row r="1253" spans="4:23" x14ac:dyDescent="0.25">
      <c r="D1253" s="24"/>
      <c r="E1253" s="1"/>
      <c r="F1253" s="10"/>
      <c r="G1253" s="1"/>
      <c r="H1253" s="10"/>
      <c r="I1253" s="10"/>
      <c r="J1253" s="10"/>
      <c r="K1253" s="10"/>
      <c r="L1253" s="10"/>
      <c r="M1253" s="10"/>
      <c r="N1253" s="10"/>
      <c r="O1253" s="10"/>
      <c r="P1253" s="22" t="s">
        <v>72</v>
      </c>
      <c r="Q1253" s="6" t="s">
        <v>71</v>
      </c>
      <c r="R1253" s="6" t="s">
        <v>74</v>
      </c>
      <c r="S1253" s="10"/>
      <c r="T1253" s="10"/>
      <c r="U1253" s="10"/>
      <c r="V1253" s="10"/>
      <c r="W1253" s="16"/>
    </row>
    <row r="1254" spans="4:23" x14ac:dyDescent="0.25">
      <c r="D1254" s="24"/>
      <c r="E1254" s="1"/>
      <c r="F1254" s="10"/>
      <c r="G1254" s="1"/>
      <c r="H1254" s="10"/>
      <c r="I1254" s="10"/>
      <c r="J1254" s="10"/>
      <c r="K1254" s="10"/>
      <c r="L1254" s="10"/>
      <c r="M1254" s="10"/>
      <c r="N1254" s="10"/>
      <c r="O1254" s="10"/>
      <c r="P1254" s="23" t="s">
        <v>73</v>
      </c>
      <c r="Q1254" s="20"/>
      <c r="R1254" s="6" t="s">
        <v>75</v>
      </c>
      <c r="S1254" s="10"/>
      <c r="T1254" s="10"/>
      <c r="U1254" s="11">
        <v>0</v>
      </c>
      <c r="V1254" s="10"/>
      <c r="W1254" s="16"/>
    </row>
    <row r="1255" spans="4:23" x14ac:dyDescent="0.25">
      <c r="D1255" s="24"/>
      <c r="E1255" s="1"/>
      <c r="F1255" s="10"/>
      <c r="G1255" s="1"/>
      <c r="H1255" s="10"/>
      <c r="I1255" s="10"/>
      <c r="J1255" s="10"/>
      <c r="K1255" s="10"/>
      <c r="L1255" s="10"/>
      <c r="M1255" s="10"/>
      <c r="N1255" s="10"/>
      <c r="O1255" s="10"/>
      <c r="P1255" s="20"/>
      <c r="Q1255" s="20"/>
      <c r="R1255" s="20"/>
      <c r="S1255" s="10"/>
      <c r="T1255" s="10"/>
      <c r="U1255" s="10"/>
      <c r="V1255" s="10"/>
      <c r="W1255" s="16"/>
    </row>
    <row r="1256" spans="4:23" x14ac:dyDescent="0.25">
      <c r="D1256" s="24"/>
      <c r="E1256" s="1"/>
      <c r="F1256" s="10"/>
      <c r="G1256" s="1"/>
      <c r="H1256" s="10"/>
      <c r="I1256" s="10"/>
      <c r="J1256" s="10"/>
      <c r="K1256" s="10"/>
      <c r="L1256" s="10"/>
      <c r="M1256" s="10"/>
      <c r="N1256" s="10"/>
      <c r="O1256" s="10"/>
      <c r="P1256" s="20"/>
      <c r="Q1256" s="20"/>
      <c r="R1256" s="20"/>
      <c r="S1256" s="10"/>
      <c r="T1256" s="8" t="s">
        <v>374</v>
      </c>
      <c r="U1256" s="8"/>
      <c r="V1256" s="10"/>
      <c r="W1256" s="16"/>
    </row>
    <row r="1257" spans="4:23" ht="15.75" thickBot="1" x14ac:dyDescent="0.3">
      <c r="D1257" s="13"/>
      <c r="E1257" s="29"/>
      <c r="F1257" s="12"/>
      <c r="G1257" s="29"/>
      <c r="H1257" s="12"/>
      <c r="I1257" s="12"/>
      <c r="J1257" s="12"/>
      <c r="K1257" s="12"/>
      <c r="L1257" s="12"/>
      <c r="M1257" s="12"/>
      <c r="N1257" s="12"/>
      <c r="O1257" s="12"/>
      <c r="P1257" s="21"/>
      <c r="Q1257" s="21"/>
      <c r="R1257" s="21"/>
      <c r="S1257" s="12"/>
      <c r="T1257" s="12"/>
      <c r="U1257" s="12"/>
      <c r="V1257" s="12"/>
      <c r="W1257" s="76"/>
    </row>
    <row r="1258" spans="4:23" ht="15" customHeight="1" x14ac:dyDescent="0.25">
      <c r="D1258" s="95"/>
      <c r="E1258" s="8">
        <v>9</v>
      </c>
      <c r="F1258" s="74"/>
      <c r="G1258" s="73" t="s">
        <v>376</v>
      </c>
      <c r="H1258" s="73"/>
      <c r="I1258" s="73"/>
      <c r="J1258" s="73"/>
      <c r="K1258" s="73"/>
      <c r="L1258" s="73"/>
      <c r="M1258" s="73"/>
      <c r="N1258" s="96"/>
      <c r="O1258" s="96"/>
      <c r="P1258" s="25"/>
      <c r="Q1258" s="96"/>
      <c r="R1258" s="96"/>
      <c r="S1258" s="96"/>
      <c r="T1258" s="96"/>
      <c r="U1258" s="96"/>
      <c r="V1258" s="74"/>
      <c r="W1258" s="75"/>
    </row>
    <row r="1259" spans="4:23" x14ac:dyDescent="0.25">
      <c r="D1259" s="24"/>
      <c r="E1259" s="1" t="s">
        <v>78</v>
      </c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6"/>
    </row>
    <row r="1260" spans="4:23" x14ac:dyDescent="0.25">
      <c r="D1260" s="24"/>
      <c r="E1260" s="1"/>
      <c r="F1260" s="10"/>
      <c r="G1260" s="1" t="s">
        <v>69</v>
      </c>
      <c r="H1260" s="8">
        <v>20</v>
      </c>
      <c r="I1260" s="10"/>
      <c r="J1260" s="8" t="s">
        <v>51</v>
      </c>
      <c r="K1260" s="10"/>
      <c r="L1260" s="8" t="s">
        <v>23</v>
      </c>
      <c r="M1260" s="10"/>
      <c r="N1260" s="8">
        <v>110</v>
      </c>
      <c r="O1260" s="8"/>
      <c r="P1260" s="26">
        <v>2200</v>
      </c>
      <c r="Q1260" s="6" t="s">
        <v>70</v>
      </c>
      <c r="R1260" s="11">
        <v>0</v>
      </c>
      <c r="S1260" s="10"/>
      <c r="T1260" s="10"/>
      <c r="U1260" s="11">
        <v>396</v>
      </c>
      <c r="V1260" s="10"/>
      <c r="W1260" s="16"/>
    </row>
    <row r="1261" spans="4:23" x14ac:dyDescent="0.25">
      <c r="D1261" s="24"/>
      <c r="E1261" s="1"/>
      <c r="F1261" s="10"/>
      <c r="G1261" s="1"/>
      <c r="H1261" s="10"/>
      <c r="I1261" s="10"/>
      <c r="J1261" s="10"/>
      <c r="K1261" s="10"/>
      <c r="L1261" s="10"/>
      <c r="M1261" s="10"/>
      <c r="N1261" s="10"/>
      <c r="O1261" s="10"/>
      <c r="P1261" s="22" t="s">
        <v>72</v>
      </c>
      <c r="Q1261" s="6" t="s">
        <v>71</v>
      </c>
      <c r="R1261" s="6" t="s">
        <v>74</v>
      </c>
      <c r="S1261" s="10"/>
      <c r="T1261" s="10"/>
      <c r="U1261" s="10"/>
      <c r="V1261" s="10"/>
      <c r="W1261" s="16"/>
    </row>
    <row r="1262" spans="4:23" x14ac:dyDescent="0.25">
      <c r="D1262" s="24"/>
      <c r="E1262" s="1"/>
      <c r="F1262" s="10"/>
      <c r="G1262" s="1"/>
      <c r="H1262" s="10"/>
      <c r="I1262" s="10"/>
      <c r="J1262" s="10"/>
      <c r="K1262" s="10"/>
      <c r="L1262" s="10"/>
      <c r="M1262" s="10"/>
      <c r="N1262" s="10"/>
      <c r="O1262" s="10"/>
      <c r="P1262" s="23" t="s">
        <v>73</v>
      </c>
      <c r="Q1262" s="20"/>
      <c r="R1262" s="6" t="s">
        <v>75</v>
      </c>
      <c r="S1262" s="10"/>
      <c r="T1262" s="10"/>
      <c r="U1262" s="11">
        <v>0</v>
      </c>
      <c r="V1262" s="10"/>
      <c r="W1262" s="16"/>
    </row>
    <row r="1263" spans="4:23" x14ac:dyDescent="0.25">
      <c r="D1263" s="24"/>
      <c r="E1263" s="1"/>
      <c r="F1263" s="10"/>
      <c r="G1263" s="1"/>
      <c r="H1263" s="10"/>
      <c r="I1263" s="10"/>
      <c r="J1263" s="10"/>
      <c r="K1263" s="10"/>
      <c r="L1263" s="10"/>
      <c r="M1263" s="10"/>
      <c r="N1263" s="10"/>
      <c r="O1263" s="10"/>
      <c r="P1263" s="20"/>
      <c r="Q1263" s="20"/>
      <c r="R1263" s="20"/>
      <c r="S1263" s="10"/>
      <c r="T1263" s="10"/>
      <c r="U1263" s="10"/>
      <c r="V1263" s="10"/>
      <c r="W1263" s="16"/>
    </row>
    <row r="1264" spans="4:23" x14ac:dyDescent="0.25">
      <c r="D1264" s="24"/>
      <c r="E1264" s="1"/>
      <c r="F1264" s="10"/>
      <c r="G1264" s="1"/>
      <c r="H1264" s="10"/>
      <c r="I1264" s="10"/>
      <c r="J1264" s="10"/>
      <c r="K1264" s="10"/>
      <c r="L1264" s="10"/>
      <c r="M1264" s="10"/>
      <c r="N1264" s="10"/>
      <c r="O1264" s="10"/>
      <c r="P1264" s="20"/>
      <c r="Q1264" s="20"/>
      <c r="R1264" s="20"/>
      <c r="S1264" s="10"/>
      <c r="T1264" s="8" t="s">
        <v>95</v>
      </c>
      <c r="U1264" s="8"/>
      <c r="V1264" s="10"/>
      <c r="W1264" s="16"/>
    </row>
    <row r="1265" spans="4:23" ht="15.75" thickBot="1" x14ac:dyDescent="0.3">
      <c r="D1265" s="13"/>
      <c r="E1265" s="29"/>
      <c r="F1265" s="12"/>
      <c r="G1265" s="29"/>
      <c r="H1265" s="12"/>
      <c r="I1265" s="12"/>
      <c r="J1265" s="12"/>
      <c r="K1265" s="12"/>
      <c r="L1265" s="12"/>
      <c r="M1265" s="12"/>
      <c r="N1265" s="12"/>
      <c r="O1265" s="12"/>
      <c r="P1265" s="21"/>
      <c r="Q1265" s="21"/>
      <c r="R1265" s="21"/>
      <c r="S1265" s="12"/>
      <c r="T1265" s="12"/>
      <c r="U1265" s="12"/>
      <c r="V1265" s="12"/>
      <c r="W1265" s="76"/>
    </row>
    <row r="1266" spans="4:23" ht="15" customHeight="1" x14ac:dyDescent="0.25">
      <c r="D1266" s="95"/>
      <c r="E1266" s="30">
        <v>10</v>
      </c>
      <c r="F1266" s="74"/>
      <c r="G1266" s="73" t="s">
        <v>377</v>
      </c>
      <c r="H1266" s="73"/>
      <c r="I1266" s="73"/>
      <c r="J1266" s="73"/>
      <c r="K1266" s="73"/>
      <c r="L1266" s="73"/>
      <c r="M1266" s="73"/>
      <c r="N1266" s="96"/>
      <c r="O1266" s="96"/>
      <c r="P1266" s="96"/>
      <c r="Q1266" s="96"/>
      <c r="R1266" s="96"/>
      <c r="S1266" s="96"/>
      <c r="T1266" s="96"/>
      <c r="U1266" s="96"/>
      <c r="V1266" s="74"/>
      <c r="W1266" s="75"/>
    </row>
    <row r="1267" spans="4:23" x14ac:dyDescent="0.25">
      <c r="D1267" s="24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6"/>
    </row>
    <row r="1268" spans="4:23" ht="15" customHeight="1" x14ac:dyDescent="0.25">
      <c r="D1268" s="24"/>
      <c r="E1268" s="10"/>
      <c r="F1268" s="10"/>
      <c r="G1268" s="1" t="s">
        <v>21</v>
      </c>
      <c r="H1268" s="8">
        <v>10</v>
      </c>
      <c r="I1268" s="10"/>
      <c r="J1268" s="8" t="s">
        <v>373</v>
      </c>
      <c r="K1268" s="10"/>
      <c r="L1268" s="8" t="s">
        <v>23</v>
      </c>
      <c r="M1268" s="10"/>
      <c r="N1268" s="8" t="s">
        <v>378</v>
      </c>
      <c r="O1268" s="8"/>
      <c r="P1268" s="8"/>
      <c r="Q1268" s="6" t="s">
        <v>25</v>
      </c>
      <c r="R1268" s="11">
        <v>0</v>
      </c>
      <c r="S1268" s="10"/>
      <c r="T1268" s="10"/>
      <c r="U1268" s="11">
        <v>0</v>
      </c>
      <c r="V1268" s="10"/>
      <c r="W1268" s="16"/>
    </row>
    <row r="1269" spans="4:23" x14ac:dyDescent="0.25">
      <c r="D1269" s="24"/>
      <c r="E1269" s="10"/>
      <c r="F1269" s="10"/>
      <c r="G1269" s="1"/>
      <c r="H1269" s="10"/>
      <c r="I1269" s="10"/>
      <c r="J1269" s="10"/>
      <c r="K1269" s="10"/>
      <c r="L1269" s="10"/>
      <c r="M1269" s="10"/>
      <c r="N1269" s="10"/>
      <c r="O1269" s="10"/>
      <c r="P1269" s="10"/>
      <c r="Q1269" s="6"/>
      <c r="R1269" s="10"/>
      <c r="S1269" s="10"/>
      <c r="T1269" s="10"/>
      <c r="U1269" s="10"/>
      <c r="V1269" s="10"/>
      <c r="W1269" s="16"/>
    </row>
    <row r="1270" spans="4:23" x14ac:dyDescent="0.25">
      <c r="D1270" s="24"/>
      <c r="E1270" s="10"/>
      <c r="F1270" s="10"/>
      <c r="G1270" s="1"/>
      <c r="H1270" s="10"/>
      <c r="I1270" s="10"/>
      <c r="J1270" s="10"/>
      <c r="K1270" s="10"/>
      <c r="L1270" s="10"/>
      <c r="M1270" s="10"/>
      <c r="N1270" s="10"/>
      <c r="O1270" s="10"/>
      <c r="P1270" s="10"/>
      <c r="Q1270" s="6"/>
      <c r="R1270" s="10"/>
      <c r="S1270" s="10"/>
      <c r="T1270" s="10"/>
      <c r="U1270" s="11">
        <v>0</v>
      </c>
      <c r="V1270" s="10"/>
      <c r="W1270" s="16"/>
    </row>
    <row r="1271" spans="4:23" x14ac:dyDescent="0.25">
      <c r="D1271" s="24"/>
      <c r="E1271" s="10"/>
      <c r="F1271" s="10"/>
      <c r="G1271" s="1"/>
      <c r="H1271" s="10"/>
      <c r="I1271" s="10"/>
      <c r="J1271" s="10"/>
      <c r="K1271" s="10"/>
      <c r="L1271" s="10"/>
      <c r="M1271" s="10"/>
      <c r="N1271" s="10"/>
      <c r="O1271" s="10"/>
      <c r="P1271" s="10"/>
      <c r="Q1271" s="6"/>
      <c r="R1271" s="10"/>
      <c r="S1271" s="10"/>
      <c r="T1271" s="10"/>
      <c r="U1271" s="10"/>
      <c r="V1271" s="10"/>
      <c r="W1271" s="16"/>
    </row>
    <row r="1272" spans="4:23" x14ac:dyDescent="0.25">
      <c r="D1272" s="24"/>
      <c r="E1272" s="10"/>
      <c r="F1272" s="10"/>
      <c r="G1272" s="1"/>
      <c r="H1272" s="10"/>
      <c r="I1272" s="10"/>
      <c r="J1272" s="10"/>
      <c r="K1272" s="10"/>
      <c r="L1272" s="10"/>
      <c r="M1272" s="10"/>
      <c r="N1272" s="10"/>
      <c r="O1272" s="10"/>
      <c r="P1272" s="10"/>
      <c r="Q1272" s="6"/>
      <c r="R1272" s="10"/>
      <c r="S1272" s="10"/>
      <c r="T1272" s="8" t="s">
        <v>379</v>
      </c>
      <c r="U1272" s="8"/>
      <c r="V1272" s="10"/>
      <c r="W1272" s="16"/>
    </row>
    <row r="1273" spans="4:23" ht="15.75" thickBot="1" x14ac:dyDescent="0.3">
      <c r="D1273" s="13"/>
      <c r="E1273" s="12"/>
      <c r="F1273" s="12"/>
      <c r="G1273" s="29"/>
      <c r="H1273" s="12"/>
      <c r="I1273" s="12"/>
      <c r="J1273" s="12"/>
      <c r="K1273" s="12"/>
      <c r="L1273" s="12"/>
      <c r="M1273" s="12"/>
      <c r="N1273" s="12"/>
      <c r="O1273" s="12"/>
      <c r="P1273" s="12"/>
      <c r="Q1273" s="15"/>
      <c r="R1273" s="12"/>
      <c r="S1273" s="12"/>
      <c r="T1273" s="12"/>
      <c r="U1273" s="12"/>
      <c r="V1273" s="12"/>
      <c r="W1273" s="76"/>
    </row>
    <row r="1274" spans="4:23" x14ac:dyDescent="0.25">
      <c r="D1274" s="80" t="s">
        <v>27</v>
      </c>
      <c r="E1274" s="81"/>
      <c r="F1274" s="81"/>
      <c r="G1274" s="81"/>
      <c r="H1274" s="81"/>
      <c r="I1274" s="81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2"/>
    </row>
    <row r="1275" spans="4:23" ht="15" customHeight="1" x14ac:dyDescent="0.25">
      <c r="D1275" s="2" t="s">
        <v>380</v>
      </c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60"/>
    </row>
    <row r="1276" spans="4:23" ht="15" customHeight="1" x14ac:dyDescent="0.25">
      <c r="D1276" s="2" t="s">
        <v>381</v>
      </c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60"/>
    </row>
    <row r="1277" spans="4:23" ht="15" customHeight="1" x14ac:dyDescent="0.25">
      <c r="D1277" s="2" t="s">
        <v>30</v>
      </c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60"/>
    </row>
    <row r="1278" spans="4:23" ht="15" customHeight="1" x14ac:dyDescent="0.25">
      <c r="D1278" s="2" t="s">
        <v>31</v>
      </c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60"/>
    </row>
    <row r="1279" spans="4:23" ht="15.75" customHeight="1" thickBot="1" x14ac:dyDescent="0.3">
      <c r="D1279" s="3" t="s">
        <v>382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61"/>
    </row>
    <row r="1280" spans="4:23" ht="15" customHeight="1" x14ac:dyDescent="0.25">
      <c r="D1280" s="51" t="s">
        <v>352</v>
      </c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3"/>
    </row>
    <row r="1281" spans="4:23" ht="15" customHeight="1" x14ac:dyDescent="0.25">
      <c r="D1281" s="54" t="s">
        <v>1</v>
      </c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6"/>
    </row>
    <row r="1282" spans="4:23" ht="15.75" thickBot="1" x14ac:dyDescent="0.3">
      <c r="D1282" s="13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76"/>
    </row>
    <row r="1283" spans="4:23" ht="15" customHeight="1" x14ac:dyDescent="0.25">
      <c r="D1283" s="69" t="s">
        <v>35</v>
      </c>
      <c r="E1283" s="70"/>
      <c r="F1283" s="70"/>
      <c r="G1283" s="70"/>
      <c r="H1283" s="70"/>
      <c r="I1283" s="70"/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1"/>
    </row>
    <row r="1284" spans="4:23" ht="15.75" thickBot="1" x14ac:dyDescent="0.3">
      <c r="D1284" s="13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76"/>
    </row>
    <row r="1285" spans="4:23" ht="15.75" customHeight="1" thickBot="1" x14ac:dyDescent="0.3">
      <c r="D1285" s="89" t="s">
        <v>133</v>
      </c>
      <c r="E1285" s="90"/>
      <c r="F1285" s="90"/>
      <c r="G1285" s="90"/>
      <c r="H1285" s="90"/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90"/>
      <c r="V1285" s="91"/>
      <c r="W1285" s="75"/>
    </row>
    <row r="1286" spans="4:23" ht="15.75" thickBot="1" x14ac:dyDescent="0.3">
      <c r="D1286" s="77"/>
      <c r="E1286" s="78"/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78"/>
      <c r="V1286" s="78"/>
      <c r="W1286" s="16"/>
    </row>
    <row r="1287" spans="4:23" ht="15.75" customHeight="1" thickBot="1" x14ac:dyDescent="0.3">
      <c r="D1287" s="89" t="s">
        <v>383</v>
      </c>
      <c r="E1287" s="90"/>
      <c r="F1287" s="90"/>
      <c r="G1287" s="90"/>
      <c r="H1287" s="90"/>
      <c r="I1287" s="90"/>
      <c r="J1287" s="90"/>
      <c r="K1287" s="90"/>
      <c r="L1287" s="90"/>
      <c r="M1287" s="90"/>
      <c r="N1287" s="90"/>
      <c r="O1287" s="90"/>
      <c r="P1287" s="90"/>
      <c r="Q1287" s="90"/>
      <c r="R1287" s="90"/>
      <c r="S1287" s="90"/>
      <c r="T1287" s="90"/>
      <c r="U1287" s="90"/>
      <c r="V1287" s="91"/>
      <c r="W1287" s="16"/>
    </row>
    <row r="1288" spans="4:23" ht="15.75" customHeight="1" thickBot="1" x14ac:dyDescent="0.3">
      <c r="D1288" s="89" t="s">
        <v>384</v>
      </c>
      <c r="E1288" s="90"/>
      <c r="F1288" s="90"/>
      <c r="G1288" s="90"/>
      <c r="H1288" s="90"/>
      <c r="I1288" s="90"/>
      <c r="J1288" s="90"/>
      <c r="K1288" s="90"/>
      <c r="L1288" s="90"/>
      <c r="M1288" s="90"/>
      <c r="N1288" s="90"/>
      <c r="O1288" s="90"/>
      <c r="P1288" s="90"/>
      <c r="Q1288" s="90"/>
      <c r="R1288" s="90"/>
      <c r="S1288" s="90"/>
      <c r="T1288" s="90"/>
      <c r="U1288" s="90"/>
      <c r="V1288" s="91"/>
      <c r="W1288" s="16"/>
    </row>
    <row r="1289" spans="4:23" ht="15.75" customHeight="1" thickBot="1" x14ac:dyDescent="0.3">
      <c r="D1289" s="89" t="s">
        <v>385</v>
      </c>
      <c r="E1289" s="90"/>
      <c r="F1289" s="90"/>
      <c r="G1289" s="90"/>
      <c r="H1289" s="90"/>
      <c r="I1289" s="90"/>
      <c r="J1289" s="90"/>
      <c r="K1289" s="90"/>
      <c r="L1289" s="90"/>
      <c r="M1289" s="90"/>
      <c r="N1289" s="90"/>
      <c r="O1289" s="90"/>
      <c r="P1289" s="90"/>
      <c r="Q1289" s="90"/>
      <c r="R1289" s="90"/>
      <c r="S1289" s="90"/>
      <c r="T1289" s="90"/>
      <c r="U1289" s="90"/>
      <c r="V1289" s="91"/>
      <c r="W1289" s="16"/>
    </row>
    <row r="1290" spans="4:23" ht="15.75" customHeight="1" thickBot="1" x14ac:dyDescent="0.3">
      <c r="D1290" s="89" t="s">
        <v>386</v>
      </c>
      <c r="E1290" s="90"/>
      <c r="F1290" s="90"/>
      <c r="G1290" s="90"/>
      <c r="H1290" s="90"/>
      <c r="I1290" s="90"/>
      <c r="J1290" s="90"/>
      <c r="K1290" s="90"/>
      <c r="L1290" s="90"/>
      <c r="M1290" s="90"/>
      <c r="N1290" s="90"/>
      <c r="O1290" s="90"/>
      <c r="P1290" s="90"/>
      <c r="Q1290" s="90"/>
      <c r="R1290" s="90"/>
      <c r="S1290" s="90"/>
      <c r="T1290" s="90"/>
      <c r="U1290" s="90"/>
      <c r="V1290" s="91"/>
      <c r="W1290" s="16"/>
    </row>
    <row r="1291" spans="4:23" ht="15.75" customHeight="1" thickBot="1" x14ac:dyDescent="0.3">
      <c r="D1291" s="89" t="s">
        <v>387</v>
      </c>
      <c r="E1291" s="90"/>
      <c r="F1291" s="90"/>
      <c r="G1291" s="90"/>
      <c r="H1291" s="90"/>
      <c r="I1291" s="90"/>
      <c r="J1291" s="90"/>
      <c r="K1291" s="90"/>
      <c r="L1291" s="90"/>
      <c r="M1291" s="90"/>
      <c r="N1291" s="90"/>
      <c r="O1291" s="90"/>
      <c r="P1291" s="90"/>
      <c r="Q1291" s="90"/>
      <c r="R1291" s="90"/>
      <c r="S1291" s="90"/>
      <c r="T1291" s="90"/>
      <c r="U1291" s="90"/>
      <c r="V1291" s="91"/>
      <c r="W1291" s="16"/>
    </row>
    <row r="1292" spans="4:23" ht="15.75" customHeight="1" thickBot="1" x14ac:dyDescent="0.3">
      <c r="D1292" s="89" t="s">
        <v>388</v>
      </c>
      <c r="E1292" s="90"/>
      <c r="F1292" s="90"/>
      <c r="G1292" s="90"/>
      <c r="H1292" s="90"/>
      <c r="I1292" s="90"/>
      <c r="J1292" s="90"/>
      <c r="K1292" s="90"/>
      <c r="L1292" s="90"/>
      <c r="M1292" s="90"/>
      <c r="N1292" s="90"/>
      <c r="O1292" s="90"/>
      <c r="P1292" s="90"/>
      <c r="Q1292" s="90"/>
      <c r="R1292" s="90"/>
      <c r="S1292" s="90"/>
      <c r="T1292" s="90"/>
      <c r="U1292" s="90"/>
      <c r="V1292" s="91"/>
      <c r="W1292" s="16"/>
    </row>
    <row r="1293" spans="4:23" ht="15.75" customHeight="1" thickBot="1" x14ac:dyDescent="0.3">
      <c r="D1293" s="89" t="s">
        <v>389</v>
      </c>
      <c r="E1293" s="90"/>
      <c r="F1293" s="90"/>
      <c r="G1293" s="90"/>
      <c r="H1293" s="90"/>
      <c r="I1293" s="90"/>
      <c r="J1293" s="90"/>
      <c r="K1293" s="90"/>
      <c r="L1293" s="90"/>
      <c r="M1293" s="90"/>
      <c r="N1293" s="90"/>
      <c r="O1293" s="90"/>
      <c r="P1293" s="90"/>
      <c r="Q1293" s="90"/>
      <c r="R1293" s="90"/>
      <c r="S1293" s="90"/>
      <c r="T1293" s="90"/>
      <c r="U1293" s="90"/>
      <c r="V1293" s="91"/>
      <c r="W1293" s="16"/>
    </row>
    <row r="1294" spans="4:23" ht="15.75" customHeight="1" thickBot="1" x14ac:dyDescent="0.3">
      <c r="D1294" s="89" t="s">
        <v>390</v>
      </c>
      <c r="E1294" s="90"/>
      <c r="F1294" s="90"/>
      <c r="G1294" s="90"/>
      <c r="H1294" s="90"/>
      <c r="I1294" s="90"/>
      <c r="J1294" s="90"/>
      <c r="K1294" s="90"/>
      <c r="L1294" s="90"/>
      <c r="M1294" s="90"/>
      <c r="N1294" s="90"/>
      <c r="O1294" s="90"/>
      <c r="P1294" s="90"/>
      <c r="Q1294" s="90"/>
      <c r="R1294" s="90"/>
      <c r="S1294" s="90"/>
      <c r="T1294" s="90"/>
      <c r="U1294" s="90"/>
      <c r="V1294" s="91"/>
      <c r="W1294" s="16"/>
    </row>
    <row r="1295" spans="4:23" ht="15.75" customHeight="1" thickBot="1" x14ac:dyDescent="0.3">
      <c r="D1295" s="89" t="s">
        <v>391</v>
      </c>
      <c r="E1295" s="90"/>
      <c r="F1295" s="90"/>
      <c r="G1295" s="90"/>
      <c r="H1295" s="90"/>
      <c r="I1295" s="90"/>
      <c r="J1295" s="90"/>
      <c r="K1295" s="90"/>
      <c r="L1295" s="90"/>
      <c r="M1295" s="90"/>
      <c r="N1295" s="90"/>
      <c r="O1295" s="90"/>
      <c r="P1295" s="90"/>
      <c r="Q1295" s="90"/>
      <c r="R1295" s="90"/>
      <c r="S1295" s="90"/>
      <c r="T1295" s="90"/>
      <c r="U1295" s="90"/>
      <c r="V1295" s="91"/>
      <c r="W1295" s="16"/>
    </row>
    <row r="1296" spans="4:23" ht="15.75" customHeight="1" thickBot="1" x14ac:dyDescent="0.3">
      <c r="D1296" s="89" t="s">
        <v>392</v>
      </c>
      <c r="E1296" s="90"/>
      <c r="F1296" s="90"/>
      <c r="G1296" s="90"/>
      <c r="H1296" s="90"/>
      <c r="I1296" s="90"/>
      <c r="J1296" s="90"/>
      <c r="K1296" s="90"/>
      <c r="L1296" s="90"/>
      <c r="M1296" s="90"/>
      <c r="N1296" s="90"/>
      <c r="O1296" s="90"/>
      <c r="P1296" s="90"/>
      <c r="Q1296" s="90"/>
      <c r="R1296" s="90"/>
      <c r="S1296" s="90"/>
      <c r="T1296" s="90"/>
      <c r="U1296" s="90"/>
      <c r="V1296" s="91"/>
      <c r="W1296" s="76"/>
    </row>
    <row r="1297" spans="4:23" ht="15.75" thickBot="1" x14ac:dyDescent="0.3">
      <c r="D1297" s="77"/>
      <c r="E1297" s="78"/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78"/>
      <c r="V1297" s="78"/>
      <c r="W1297" s="79"/>
    </row>
    <row r="1298" spans="4:23" ht="15.75" customHeight="1" thickBot="1" x14ac:dyDescent="0.3">
      <c r="D1298" s="83" t="s">
        <v>33</v>
      </c>
      <c r="E1298" s="84"/>
      <c r="F1298" s="84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  <c r="V1298" s="84"/>
      <c r="W1298" s="85"/>
    </row>
    <row r="1299" spans="4:23" ht="16.5" customHeight="1" thickTop="1" thickBot="1" x14ac:dyDescent="0.3">
      <c r="D1299" s="86" t="s">
        <v>34</v>
      </c>
      <c r="E1299" s="87"/>
      <c r="F1299" s="87"/>
      <c r="G1299" s="87"/>
      <c r="H1299" s="87"/>
      <c r="I1299" s="87"/>
      <c r="J1299" s="87"/>
      <c r="K1299" s="87"/>
      <c r="L1299" s="87"/>
      <c r="M1299" s="87"/>
      <c r="N1299" s="87"/>
      <c r="O1299" s="87"/>
      <c r="P1299" s="87"/>
      <c r="Q1299" s="87"/>
      <c r="R1299" s="87"/>
      <c r="S1299" s="87"/>
      <c r="T1299" s="87"/>
      <c r="U1299" s="87"/>
      <c r="V1299" s="87"/>
      <c r="W1299" s="88"/>
    </row>
    <row r="1300" spans="4:23" ht="15" customHeight="1" x14ac:dyDescent="0.25">
      <c r="D1300" s="51" t="s">
        <v>393</v>
      </c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3"/>
    </row>
    <row r="1301" spans="4:23" ht="15" customHeight="1" x14ac:dyDescent="0.25">
      <c r="D1301" s="54" t="s">
        <v>1</v>
      </c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6"/>
    </row>
    <row r="1302" spans="4:23" ht="15" customHeight="1" x14ac:dyDescent="0.25">
      <c r="D1302" s="57" t="s">
        <v>394</v>
      </c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9"/>
    </row>
    <row r="1303" spans="4:23" ht="15" customHeight="1" x14ac:dyDescent="0.25">
      <c r="D1303" s="2" t="s">
        <v>395</v>
      </c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60"/>
    </row>
    <row r="1304" spans="4:23" ht="15.75" customHeight="1" thickBot="1" x14ac:dyDescent="0.3">
      <c r="D1304" s="3" t="s">
        <v>396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61"/>
    </row>
    <row r="1305" spans="4:23" x14ac:dyDescent="0.25">
      <c r="D1305" s="62" t="s">
        <v>5</v>
      </c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4"/>
    </row>
    <row r="1306" spans="4:23" ht="15" customHeight="1" x14ac:dyDescent="0.25">
      <c r="D1306" s="5" t="s">
        <v>6</v>
      </c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  <c r="W1306" s="66"/>
    </row>
    <row r="1307" spans="4:23" ht="15" customHeight="1" x14ac:dyDescent="0.25">
      <c r="D1307" s="7" t="s">
        <v>397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7"/>
    </row>
    <row r="1308" spans="4:23" ht="15" customHeight="1" x14ac:dyDescent="0.25">
      <c r="D1308" s="7" t="s">
        <v>398</v>
      </c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7"/>
    </row>
    <row r="1309" spans="4:23" ht="15" customHeight="1" x14ac:dyDescent="0.25">
      <c r="D1309" s="7" t="s">
        <v>399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7"/>
    </row>
    <row r="1310" spans="4:23" ht="15" customHeight="1" x14ac:dyDescent="0.25">
      <c r="D1310" s="5" t="s">
        <v>10</v>
      </c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  <c r="W1310" s="66"/>
    </row>
    <row r="1311" spans="4:23" ht="15" customHeight="1" x14ac:dyDescent="0.25">
      <c r="D1311" s="7" t="s">
        <v>400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7"/>
    </row>
    <row r="1312" spans="4:23" ht="15" customHeight="1" x14ac:dyDescent="0.25">
      <c r="D1312" s="7" t="s">
        <v>12</v>
      </c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7"/>
    </row>
    <row r="1313" spans="4:23" ht="15" customHeight="1" x14ac:dyDescent="0.25">
      <c r="D1313" s="7" t="s">
        <v>401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7"/>
    </row>
    <row r="1314" spans="4:23" ht="15" customHeight="1" x14ac:dyDescent="0.25">
      <c r="D1314" s="7" t="s">
        <v>14</v>
      </c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7"/>
    </row>
    <row r="1315" spans="4:23" ht="15" customHeight="1" x14ac:dyDescent="0.25">
      <c r="D1315" s="7" t="s">
        <v>15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7"/>
    </row>
    <row r="1316" spans="4:23" ht="15.75" customHeight="1" thickBot="1" x14ac:dyDescent="0.3">
      <c r="D1316" s="14" t="s">
        <v>402</v>
      </c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68"/>
    </row>
    <row r="1317" spans="4:23" x14ac:dyDescent="0.25">
      <c r="D1317" s="69" t="s">
        <v>17</v>
      </c>
      <c r="E1317" s="70"/>
      <c r="F1317" s="70"/>
      <c r="G1317" s="70"/>
      <c r="H1317" s="70"/>
      <c r="I1317" s="70"/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1"/>
    </row>
    <row r="1318" spans="4:23" ht="15" customHeight="1" x14ac:dyDescent="0.25">
      <c r="D1318" s="2" t="s">
        <v>18</v>
      </c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60"/>
    </row>
    <row r="1319" spans="4:23" ht="15.75" customHeight="1" thickBot="1" x14ac:dyDescent="0.3">
      <c r="D1319" s="3" t="s">
        <v>19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61"/>
    </row>
    <row r="1320" spans="4:23" x14ac:dyDescent="0.25">
      <c r="D1320" s="72" t="s">
        <v>67</v>
      </c>
      <c r="E1320" s="94"/>
      <c r="F1320" s="94"/>
      <c r="G1320" s="73" t="s">
        <v>403</v>
      </c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  <c r="R1320" s="73"/>
      <c r="S1320" s="73"/>
      <c r="T1320" s="73"/>
      <c r="U1320" s="73"/>
      <c r="V1320" s="74"/>
      <c r="W1320" s="75"/>
    </row>
    <row r="1321" spans="4:23" x14ac:dyDescent="0.25">
      <c r="D1321" s="7"/>
      <c r="E1321" s="6"/>
      <c r="F1321" s="6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6"/>
    </row>
    <row r="1322" spans="4:23" x14ac:dyDescent="0.25">
      <c r="D1322" s="7"/>
      <c r="E1322" s="6"/>
      <c r="F1322" s="6"/>
      <c r="G1322" s="1" t="s">
        <v>69</v>
      </c>
      <c r="H1322" s="8">
        <v>59</v>
      </c>
      <c r="I1322" s="10"/>
      <c r="J1322" s="8" t="s">
        <v>51</v>
      </c>
      <c r="K1322" s="10"/>
      <c r="L1322" s="8" t="s">
        <v>23</v>
      </c>
      <c r="M1322" s="10"/>
      <c r="N1322" s="26">
        <v>40824.15</v>
      </c>
      <c r="O1322" s="26">
        <v>2408624.85</v>
      </c>
      <c r="P1322" s="26"/>
      <c r="Q1322" s="6" t="s">
        <v>70</v>
      </c>
      <c r="R1322" s="11">
        <v>0</v>
      </c>
      <c r="S1322" s="10"/>
      <c r="T1322" s="10"/>
      <c r="U1322" s="17">
        <v>433552.47</v>
      </c>
      <c r="V1322" s="10"/>
      <c r="W1322" s="16"/>
    </row>
    <row r="1323" spans="4:23" x14ac:dyDescent="0.25">
      <c r="D1323" s="7"/>
      <c r="E1323" s="6"/>
      <c r="F1323" s="6"/>
      <c r="G1323" s="1"/>
      <c r="H1323" s="10"/>
      <c r="I1323" s="10"/>
      <c r="J1323" s="10"/>
      <c r="K1323" s="10"/>
      <c r="L1323" s="10"/>
      <c r="M1323" s="10"/>
      <c r="N1323" s="10"/>
      <c r="O1323" s="6" t="s">
        <v>72</v>
      </c>
      <c r="P1323" s="6"/>
      <c r="Q1323" s="6" t="s">
        <v>71</v>
      </c>
      <c r="R1323" s="6" t="s">
        <v>74</v>
      </c>
      <c r="S1323" s="10"/>
      <c r="T1323" s="10"/>
      <c r="U1323" s="10"/>
      <c r="V1323" s="10"/>
      <c r="W1323" s="16"/>
    </row>
    <row r="1324" spans="4:23" x14ac:dyDescent="0.25">
      <c r="D1324" s="7"/>
      <c r="E1324" s="6"/>
      <c r="F1324" s="6"/>
      <c r="G1324" s="1"/>
      <c r="H1324" s="10"/>
      <c r="I1324" s="10"/>
      <c r="J1324" s="10"/>
      <c r="K1324" s="10"/>
      <c r="L1324" s="10"/>
      <c r="M1324" s="10"/>
      <c r="N1324" s="10"/>
      <c r="O1324" s="6" t="s">
        <v>73</v>
      </c>
      <c r="P1324" s="6"/>
      <c r="Q1324" s="20"/>
      <c r="R1324" s="6" t="s">
        <v>75</v>
      </c>
      <c r="S1324" s="10"/>
      <c r="T1324" s="10"/>
      <c r="U1324" s="11">
        <v>0</v>
      </c>
      <c r="V1324" s="10"/>
      <c r="W1324" s="16"/>
    </row>
    <row r="1325" spans="4:23" x14ac:dyDescent="0.25">
      <c r="D1325" s="7"/>
      <c r="E1325" s="6"/>
      <c r="F1325" s="6"/>
      <c r="G1325" s="1"/>
      <c r="H1325" s="10"/>
      <c r="I1325" s="10"/>
      <c r="J1325" s="10"/>
      <c r="K1325" s="10"/>
      <c r="L1325" s="10"/>
      <c r="M1325" s="10"/>
      <c r="N1325" s="10"/>
      <c r="O1325" s="20"/>
      <c r="P1325" s="20"/>
      <c r="Q1325" s="20"/>
      <c r="R1325" s="20"/>
      <c r="S1325" s="10"/>
      <c r="T1325" s="10"/>
      <c r="U1325" s="10"/>
      <c r="V1325" s="10"/>
      <c r="W1325" s="16"/>
    </row>
    <row r="1326" spans="4:23" x14ac:dyDescent="0.25">
      <c r="D1326" s="7"/>
      <c r="E1326" s="6"/>
      <c r="F1326" s="6"/>
      <c r="G1326" s="1"/>
      <c r="H1326" s="10"/>
      <c r="I1326" s="10"/>
      <c r="J1326" s="10"/>
      <c r="K1326" s="10"/>
      <c r="L1326" s="10"/>
      <c r="M1326" s="10"/>
      <c r="N1326" s="10"/>
      <c r="O1326" s="20"/>
      <c r="P1326" s="20"/>
      <c r="Q1326" s="20"/>
      <c r="R1326" s="20"/>
      <c r="S1326" s="10"/>
      <c r="T1326" s="8" t="s">
        <v>404</v>
      </c>
      <c r="U1326" s="8"/>
      <c r="V1326" s="10"/>
      <c r="W1326" s="16"/>
    </row>
    <row r="1327" spans="4:23" ht="15.75" thickBot="1" x14ac:dyDescent="0.3">
      <c r="D1327" s="14"/>
      <c r="E1327" s="15"/>
      <c r="F1327" s="15"/>
      <c r="G1327" s="29"/>
      <c r="H1327" s="12"/>
      <c r="I1327" s="12"/>
      <c r="J1327" s="12"/>
      <c r="K1327" s="12"/>
      <c r="L1327" s="12"/>
      <c r="M1327" s="12"/>
      <c r="N1327" s="12"/>
      <c r="O1327" s="21"/>
      <c r="P1327" s="21"/>
      <c r="Q1327" s="21"/>
      <c r="R1327" s="21"/>
      <c r="S1327" s="12"/>
      <c r="T1327" s="12"/>
      <c r="U1327" s="12"/>
      <c r="V1327" s="12"/>
      <c r="W1327" s="76"/>
    </row>
    <row r="1328" spans="4:23" ht="15" customHeight="1" x14ac:dyDescent="0.25">
      <c r="D1328" s="95"/>
      <c r="E1328" s="8">
        <v>2</v>
      </c>
      <c r="F1328" s="74"/>
      <c r="G1328" s="73" t="s">
        <v>405</v>
      </c>
      <c r="H1328" s="73"/>
      <c r="I1328" s="73"/>
      <c r="J1328" s="73"/>
      <c r="K1328" s="73"/>
      <c r="L1328" s="73"/>
      <c r="M1328" s="73"/>
      <c r="N1328" s="25"/>
      <c r="O1328" s="96"/>
      <c r="P1328" s="96"/>
      <c r="Q1328" s="96"/>
      <c r="R1328" s="96"/>
      <c r="S1328" s="96"/>
      <c r="T1328" s="96"/>
      <c r="U1328" s="96"/>
      <c r="V1328" s="74"/>
      <c r="W1328" s="75"/>
    </row>
    <row r="1329" spans="4:23" x14ac:dyDescent="0.25">
      <c r="D1329" s="24"/>
      <c r="E1329" s="1" t="s">
        <v>78</v>
      </c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6"/>
    </row>
    <row r="1330" spans="4:23" x14ac:dyDescent="0.25">
      <c r="D1330" s="24"/>
      <c r="E1330" s="1"/>
      <c r="F1330" s="10"/>
      <c r="G1330" s="1" t="s">
        <v>69</v>
      </c>
      <c r="H1330" s="8">
        <v>59</v>
      </c>
      <c r="I1330" s="10"/>
      <c r="J1330" s="8" t="s">
        <v>51</v>
      </c>
      <c r="K1330" s="10"/>
      <c r="L1330" s="8" t="s">
        <v>23</v>
      </c>
      <c r="M1330" s="10"/>
      <c r="N1330" s="26">
        <v>15730.94</v>
      </c>
      <c r="O1330" s="26">
        <v>928125.46</v>
      </c>
      <c r="P1330" s="26"/>
      <c r="Q1330" s="6" t="s">
        <v>70</v>
      </c>
      <c r="R1330" s="11">
        <v>0</v>
      </c>
      <c r="S1330" s="10"/>
      <c r="T1330" s="10"/>
      <c r="U1330" s="17">
        <v>167062.57999999999</v>
      </c>
      <c r="V1330" s="10"/>
      <c r="W1330" s="16"/>
    </row>
    <row r="1331" spans="4:23" x14ac:dyDescent="0.25">
      <c r="D1331" s="24"/>
      <c r="E1331" s="1"/>
      <c r="F1331" s="10"/>
      <c r="G1331" s="1"/>
      <c r="H1331" s="10"/>
      <c r="I1331" s="10"/>
      <c r="J1331" s="10"/>
      <c r="K1331" s="10"/>
      <c r="L1331" s="10"/>
      <c r="M1331" s="10"/>
      <c r="N1331" s="10"/>
      <c r="O1331" s="6" t="s">
        <v>72</v>
      </c>
      <c r="P1331" s="6"/>
      <c r="Q1331" s="6" t="s">
        <v>71</v>
      </c>
      <c r="R1331" s="6" t="s">
        <v>74</v>
      </c>
      <c r="S1331" s="10"/>
      <c r="T1331" s="10"/>
      <c r="U1331" s="10"/>
      <c r="V1331" s="10"/>
      <c r="W1331" s="16"/>
    </row>
    <row r="1332" spans="4:23" x14ac:dyDescent="0.25">
      <c r="D1332" s="24"/>
      <c r="E1332" s="1"/>
      <c r="F1332" s="10"/>
      <c r="G1332" s="1"/>
      <c r="H1332" s="10"/>
      <c r="I1332" s="10"/>
      <c r="J1332" s="10"/>
      <c r="K1332" s="10"/>
      <c r="L1332" s="10"/>
      <c r="M1332" s="10"/>
      <c r="N1332" s="10"/>
      <c r="O1332" s="6" t="s">
        <v>73</v>
      </c>
      <c r="P1332" s="6"/>
      <c r="Q1332" s="20"/>
      <c r="R1332" s="6" t="s">
        <v>75</v>
      </c>
      <c r="S1332" s="10"/>
      <c r="T1332" s="10"/>
      <c r="U1332" s="11">
        <v>0</v>
      </c>
      <c r="V1332" s="10"/>
      <c r="W1332" s="16"/>
    </row>
    <row r="1333" spans="4:23" x14ac:dyDescent="0.25">
      <c r="D1333" s="24"/>
      <c r="E1333" s="1"/>
      <c r="F1333" s="10"/>
      <c r="G1333" s="1"/>
      <c r="H1333" s="10"/>
      <c r="I1333" s="10"/>
      <c r="J1333" s="10"/>
      <c r="K1333" s="10"/>
      <c r="L1333" s="10"/>
      <c r="M1333" s="10"/>
      <c r="N1333" s="10"/>
      <c r="O1333" s="20"/>
      <c r="P1333" s="20"/>
      <c r="Q1333" s="20"/>
      <c r="R1333" s="20"/>
      <c r="S1333" s="10"/>
      <c r="T1333" s="10"/>
      <c r="U1333" s="10"/>
      <c r="V1333" s="10"/>
      <c r="W1333" s="16"/>
    </row>
    <row r="1334" spans="4:23" x14ac:dyDescent="0.25">
      <c r="D1334" s="24"/>
      <c r="E1334" s="1"/>
      <c r="F1334" s="10"/>
      <c r="G1334" s="1"/>
      <c r="H1334" s="10"/>
      <c r="I1334" s="10"/>
      <c r="J1334" s="10"/>
      <c r="K1334" s="10"/>
      <c r="L1334" s="10"/>
      <c r="M1334" s="10"/>
      <c r="N1334" s="10"/>
      <c r="O1334" s="20"/>
      <c r="P1334" s="20"/>
      <c r="Q1334" s="20"/>
      <c r="R1334" s="20"/>
      <c r="S1334" s="10"/>
      <c r="T1334" s="8" t="s">
        <v>406</v>
      </c>
      <c r="U1334" s="8"/>
      <c r="V1334" s="10"/>
      <c r="W1334" s="16"/>
    </row>
    <row r="1335" spans="4:23" ht="15.75" thickBot="1" x14ac:dyDescent="0.3">
      <c r="D1335" s="13"/>
      <c r="E1335" s="29"/>
      <c r="F1335" s="12"/>
      <c r="G1335" s="29"/>
      <c r="H1335" s="12"/>
      <c r="I1335" s="12"/>
      <c r="J1335" s="12"/>
      <c r="K1335" s="12"/>
      <c r="L1335" s="12"/>
      <c r="M1335" s="12"/>
      <c r="N1335" s="12"/>
      <c r="O1335" s="21"/>
      <c r="P1335" s="21"/>
      <c r="Q1335" s="21"/>
      <c r="R1335" s="21"/>
      <c r="S1335" s="12"/>
      <c r="T1335" s="12"/>
      <c r="U1335" s="12"/>
      <c r="V1335" s="12"/>
      <c r="W1335" s="76"/>
    </row>
    <row r="1336" spans="4:23" x14ac:dyDescent="0.25">
      <c r="D1336" s="95"/>
      <c r="E1336" s="8">
        <v>3</v>
      </c>
      <c r="F1336" s="74"/>
      <c r="G1336" s="73" t="s">
        <v>407</v>
      </c>
      <c r="H1336" s="73"/>
      <c r="I1336" s="73"/>
      <c r="J1336" s="73"/>
      <c r="K1336" s="73"/>
      <c r="L1336" s="73"/>
      <c r="M1336" s="73"/>
      <c r="N1336" s="25"/>
      <c r="O1336" s="96"/>
      <c r="P1336" s="96"/>
      <c r="Q1336" s="96"/>
      <c r="R1336" s="96"/>
      <c r="S1336" s="96"/>
      <c r="T1336" s="96"/>
      <c r="U1336" s="96"/>
      <c r="V1336" s="74"/>
      <c r="W1336" s="75"/>
    </row>
    <row r="1337" spans="4:23" x14ac:dyDescent="0.25">
      <c r="D1337" s="24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6"/>
    </row>
    <row r="1338" spans="4:23" ht="15" customHeight="1" x14ac:dyDescent="0.25">
      <c r="D1338" s="24"/>
      <c r="E1338" s="10"/>
      <c r="F1338" s="10"/>
      <c r="G1338" s="1" t="s">
        <v>21</v>
      </c>
      <c r="H1338" s="8">
        <v>4720</v>
      </c>
      <c r="I1338" s="10"/>
      <c r="J1338" s="8" t="s">
        <v>408</v>
      </c>
      <c r="K1338" s="10"/>
      <c r="L1338" s="8" t="s">
        <v>23</v>
      </c>
      <c r="M1338" s="10"/>
      <c r="N1338" s="8">
        <v>125.67</v>
      </c>
      <c r="O1338" s="26">
        <v>593162.4</v>
      </c>
      <c r="P1338" s="26"/>
      <c r="Q1338" s="6" t="s">
        <v>25</v>
      </c>
      <c r="R1338" s="11">
        <v>0</v>
      </c>
      <c r="S1338" s="10"/>
      <c r="T1338" s="10"/>
      <c r="U1338" s="17">
        <v>106769.23</v>
      </c>
      <c r="V1338" s="10"/>
      <c r="W1338" s="16"/>
    </row>
    <row r="1339" spans="4:23" x14ac:dyDescent="0.25">
      <c r="D1339" s="24"/>
      <c r="E1339" s="10"/>
      <c r="F1339" s="10"/>
      <c r="G1339" s="1"/>
      <c r="H1339" s="10"/>
      <c r="I1339" s="10"/>
      <c r="J1339" s="10"/>
      <c r="K1339" s="10"/>
      <c r="L1339" s="10"/>
      <c r="M1339" s="10"/>
      <c r="N1339" s="10"/>
      <c r="O1339" s="10"/>
      <c r="P1339" s="10"/>
      <c r="Q1339" s="6"/>
      <c r="R1339" s="10"/>
      <c r="S1339" s="10"/>
      <c r="T1339" s="10"/>
      <c r="U1339" s="10"/>
      <c r="V1339" s="10"/>
      <c r="W1339" s="16"/>
    </row>
    <row r="1340" spans="4:23" x14ac:dyDescent="0.25">
      <c r="D1340" s="24"/>
      <c r="E1340" s="10"/>
      <c r="F1340" s="10"/>
      <c r="G1340" s="1"/>
      <c r="H1340" s="10"/>
      <c r="I1340" s="10"/>
      <c r="J1340" s="10"/>
      <c r="K1340" s="10"/>
      <c r="L1340" s="10"/>
      <c r="M1340" s="10"/>
      <c r="N1340" s="10"/>
      <c r="O1340" s="10"/>
      <c r="P1340" s="10"/>
      <c r="Q1340" s="6"/>
      <c r="R1340" s="10"/>
      <c r="S1340" s="10"/>
      <c r="T1340" s="10"/>
      <c r="U1340" s="11">
        <v>0</v>
      </c>
      <c r="V1340" s="10"/>
      <c r="W1340" s="16"/>
    </row>
    <row r="1341" spans="4:23" x14ac:dyDescent="0.25">
      <c r="D1341" s="24"/>
      <c r="E1341" s="10"/>
      <c r="F1341" s="10"/>
      <c r="G1341" s="1"/>
      <c r="H1341" s="10"/>
      <c r="I1341" s="10"/>
      <c r="J1341" s="10"/>
      <c r="K1341" s="10"/>
      <c r="L1341" s="10"/>
      <c r="M1341" s="10"/>
      <c r="N1341" s="10"/>
      <c r="O1341" s="10"/>
      <c r="P1341" s="10"/>
      <c r="Q1341" s="6"/>
      <c r="R1341" s="10"/>
      <c r="S1341" s="10"/>
      <c r="T1341" s="10"/>
      <c r="U1341" s="10"/>
      <c r="V1341" s="10"/>
      <c r="W1341" s="16"/>
    </row>
    <row r="1342" spans="4:23" x14ac:dyDescent="0.25">
      <c r="D1342" s="24"/>
      <c r="E1342" s="10"/>
      <c r="F1342" s="10"/>
      <c r="G1342" s="1"/>
      <c r="H1342" s="10"/>
      <c r="I1342" s="10"/>
      <c r="J1342" s="10"/>
      <c r="K1342" s="10"/>
      <c r="L1342" s="10"/>
      <c r="M1342" s="10"/>
      <c r="N1342" s="10"/>
      <c r="O1342" s="10"/>
      <c r="P1342" s="10"/>
      <c r="Q1342" s="6"/>
      <c r="R1342" s="10"/>
      <c r="S1342" s="10"/>
      <c r="T1342" s="8" t="s">
        <v>409</v>
      </c>
      <c r="U1342" s="8"/>
      <c r="V1342" s="10"/>
      <c r="W1342" s="16"/>
    </row>
    <row r="1343" spans="4:23" ht="15.75" thickBot="1" x14ac:dyDescent="0.3">
      <c r="D1343" s="13"/>
      <c r="E1343" s="12"/>
      <c r="F1343" s="12"/>
      <c r="G1343" s="29"/>
      <c r="H1343" s="12"/>
      <c r="I1343" s="12"/>
      <c r="J1343" s="12"/>
      <c r="K1343" s="12"/>
      <c r="L1343" s="12"/>
      <c r="M1343" s="12"/>
      <c r="N1343" s="12"/>
      <c r="O1343" s="12"/>
      <c r="P1343" s="12"/>
      <c r="Q1343" s="15"/>
      <c r="R1343" s="12"/>
      <c r="S1343" s="12"/>
      <c r="T1343" s="12"/>
      <c r="U1343" s="12"/>
      <c r="V1343" s="12"/>
      <c r="W1343" s="76"/>
    </row>
    <row r="1344" spans="4:23" x14ac:dyDescent="0.25">
      <c r="D1344" s="80" t="s">
        <v>27</v>
      </c>
      <c r="E1344" s="81"/>
      <c r="F1344" s="81"/>
      <c r="G1344" s="81"/>
      <c r="H1344" s="81"/>
      <c r="I1344" s="81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2"/>
    </row>
    <row r="1345" spans="4:23" ht="15" customHeight="1" x14ac:dyDescent="0.25">
      <c r="D1345" s="2" t="s">
        <v>410</v>
      </c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60"/>
    </row>
    <row r="1346" spans="4:23" ht="15" customHeight="1" x14ac:dyDescent="0.25">
      <c r="D1346" s="2" t="s">
        <v>411</v>
      </c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60"/>
    </row>
    <row r="1347" spans="4:23" ht="15" customHeight="1" x14ac:dyDescent="0.25">
      <c r="D1347" s="2" t="s">
        <v>30</v>
      </c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60"/>
    </row>
    <row r="1348" spans="4:23" ht="15" customHeight="1" x14ac:dyDescent="0.25">
      <c r="D1348" s="2" t="s">
        <v>31</v>
      </c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60"/>
    </row>
    <row r="1349" spans="4:23" ht="15.75" customHeight="1" thickBot="1" x14ac:dyDescent="0.3">
      <c r="D1349" s="3" t="s">
        <v>412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61"/>
    </row>
    <row r="1350" spans="4:23" ht="15" customHeight="1" x14ac:dyDescent="0.25">
      <c r="D1350" s="51" t="s">
        <v>393</v>
      </c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3"/>
    </row>
    <row r="1351" spans="4:23" ht="15" customHeight="1" x14ac:dyDescent="0.25">
      <c r="D1351" s="54" t="s">
        <v>1</v>
      </c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6"/>
    </row>
    <row r="1352" spans="4:23" ht="15.75" thickBot="1" x14ac:dyDescent="0.3">
      <c r="D1352" s="13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76"/>
    </row>
    <row r="1353" spans="4:23" ht="15" customHeight="1" x14ac:dyDescent="0.25">
      <c r="D1353" s="69" t="s">
        <v>35</v>
      </c>
      <c r="E1353" s="70"/>
      <c r="F1353" s="70"/>
      <c r="G1353" s="70"/>
      <c r="H1353" s="70"/>
      <c r="I1353" s="70"/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1"/>
    </row>
    <row r="1354" spans="4:23" ht="15.75" thickBot="1" x14ac:dyDescent="0.3">
      <c r="D1354" s="13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76"/>
    </row>
    <row r="1355" spans="4:23" ht="15.75" customHeight="1" thickBot="1" x14ac:dyDescent="0.3">
      <c r="D1355" s="89" t="s">
        <v>133</v>
      </c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  <c r="T1355" s="90"/>
      <c r="U1355" s="90"/>
      <c r="V1355" s="91"/>
      <c r="W1355" s="75"/>
    </row>
    <row r="1356" spans="4:23" ht="15.75" thickBot="1" x14ac:dyDescent="0.3">
      <c r="D1356" s="77"/>
      <c r="E1356" s="78"/>
      <c r="F1356" s="78"/>
      <c r="G1356" s="78"/>
      <c r="H1356" s="78"/>
      <c r="I1356" s="78"/>
      <c r="J1356" s="78"/>
      <c r="K1356" s="78"/>
      <c r="L1356" s="78"/>
      <c r="M1356" s="78"/>
      <c r="N1356" s="78"/>
      <c r="O1356" s="78"/>
      <c r="P1356" s="78"/>
      <c r="Q1356" s="78"/>
      <c r="R1356" s="78"/>
      <c r="S1356" s="78"/>
      <c r="T1356" s="78"/>
      <c r="U1356" s="78"/>
      <c r="V1356" s="78"/>
      <c r="W1356" s="16"/>
    </row>
    <row r="1357" spans="4:23" ht="15.75" customHeight="1" thickBot="1" x14ac:dyDescent="0.3">
      <c r="D1357" s="89" t="s">
        <v>413</v>
      </c>
      <c r="E1357" s="90"/>
      <c r="F1357" s="90"/>
      <c r="G1357" s="90"/>
      <c r="H1357" s="90"/>
      <c r="I1357" s="90"/>
      <c r="J1357" s="90"/>
      <c r="K1357" s="90"/>
      <c r="L1357" s="90"/>
      <c r="M1357" s="90"/>
      <c r="N1357" s="90"/>
      <c r="O1357" s="90"/>
      <c r="P1357" s="90"/>
      <c r="Q1357" s="90"/>
      <c r="R1357" s="90"/>
      <c r="S1357" s="90"/>
      <c r="T1357" s="90"/>
      <c r="U1357" s="90"/>
      <c r="V1357" s="91"/>
      <c r="W1357" s="16"/>
    </row>
    <row r="1358" spans="4:23" ht="15.75" customHeight="1" thickBot="1" x14ac:dyDescent="0.3">
      <c r="D1358" s="89" t="s">
        <v>414</v>
      </c>
      <c r="E1358" s="90"/>
      <c r="F1358" s="90"/>
      <c r="G1358" s="90"/>
      <c r="H1358" s="90"/>
      <c r="I1358" s="90"/>
      <c r="J1358" s="90"/>
      <c r="K1358" s="90"/>
      <c r="L1358" s="90"/>
      <c r="M1358" s="90"/>
      <c r="N1358" s="90"/>
      <c r="O1358" s="90"/>
      <c r="P1358" s="90"/>
      <c r="Q1358" s="90"/>
      <c r="R1358" s="90"/>
      <c r="S1358" s="90"/>
      <c r="T1358" s="90"/>
      <c r="U1358" s="90"/>
      <c r="V1358" s="91"/>
      <c r="W1358" s="16"/>
    </row>
    <row r="1359" spans="4:23" ht="15.75" customHeight="1" thickBot="1" x14ac:dyDescent="0.3">
      <c r="D1359" s="89" t="s">
        <v>415</v>
      </c>
      <c r="E1359" s="90"/>
      <c r="F1359" s="90"/>
      <c r="G1359" s="90"/>
      <c r="H1359" s="90"/>
      <c r="I1359" s="90"/>
      <c r="J1359" s="90"/>
      <c r="K1359" s="90"/>
      <c r="L1359" s="90"/>
      <c r="M1359" s="90"/>
      <c r="N1359" s="90"/>
      <c r="O1359" s="90"/>
      <c r="P1359" s="90"/>
      <c r="Q1359" s="90"/>
      <c r="R1359" s="90"/>
      <c r="S1359" s="90"/>
      <c r="T1359" s="90"/>
      <c r="U1359" s="90"/>
      <c r="V1359" s="91"/>
      <c r="W1359" s="76"/>
    </row>
    <row r="1360" spans="4:23" ht="15.75" thickBot="1" x14ac:dyDescent="0.3">
      <c r="D1360" s="77"/>
      <c r="E1360" s="78"/>
      <c r="F1360" s="78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8"/>
      <c r="U1360" s="78"/>
      <c r="V1360" s="78"/>
      <c r="W1360" s="79"/>
    </row>
    <row r="1361" spans="4:23" ht="15.75" customHeight="1" thickBot="1" x14ac:dyDescent="0.3">
      <c r="D1361" s="83" t="s">
        <v>33</v>
      </c>
      <c r="E1361" s="84"/>
      <c r="F1361" s="84"/>
      <c r="G1361" s="84"/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  <c r="V1361" s="84"/>
      <c r="W1361" s="85"/>
    </row>
    <row r="1362" spans="4:23" ht="16.5" customHeight="1" thickTop="1" thickBot="1" x14ac:dyDescent="0.3">
      <c r="D1362" s="86" t="s">
        <v>34</v>
      </c>
      <c r="E1362" s="87"/>
      <c r="F1362" s="87"/>
      <c r="G1362" s="87"/>
      <c r="H1362" s="87"/>
      <c r="I1362" s="87"/>
      <c r="J1362" s="87"/>
      <c r="K1362" s="87"/>
      <c r="L1362" s="87"/>
      <c r="M1362" s="87"/>
      <c r="N1362" s="87"/>
      <c r="O1362" s="87"/>
      <c r="P1362" s="87"/>
      <c r="Q1362" s="87"/>
      <c r="R1362" s="87"/>
      <c r="S1362" s="87"/>
      <c r="T1362" s="87"/>
      <c r="U1362" s="87"/>
      <c r="V1362" s="87"/>
      <c r="W1362" s="88"/>
    </row>
    <row r="1363" spans="4:23" x14ac:dyDescent="0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</row>
    <row r="1364" spans="4:23" ht="15.75" thickBot="1" x14ac:dyDescent="0.3">
      <c r="D1364" s="9"/>
    </row>
    <row r="1365" spans="4:23" ht="15" customHeight="1" x14ac:dyDescent="0.25">
      <c r="D1365" s="51" t="s">
        <v>416</v>
      </c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3"/>
    </row>
    <row r="1366" spans="4:23" ht="15" customHeight="1" x14ac:dyDescent="0.25">
      <c r="D1366" s="54" t="s">
        <v>1</v>
      </c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6"/>
    </row>
    <row r="1367" spans="4:23" ht="15" customHeight="1" x14ac:dyDescent="0.25">
      <c r="D1367" s="57" t="s">
        <v>417</v>
      </c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9"/>
    </row>
    <row r="1368" spans="4:23" ht="15" customHeight="1" x14ac:dyDescent="0.25">
      <c r="D1368" s="2" t="s">
        <v>395</v>
      </c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60"/>
    </row>
    <row r="1369" spans="4:23" ht="15.75" customHeight="1" thickBot="1" x14ac:dyDescent="0.3">
      <c r="D1369" s="3" t="s">
        <v>396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61"/>
    </row>
    <row r="1370" spans="4:23" x14ac:dyDescent="0.25">
      <c r="D1370" s="62" t="s">
        <v>5</v>
      </c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4"/>
    </row>
    <row r="1371" spans="4:23" ht="15" customHeight="1" x14ac:dyDescent="0.25">
      <c r="D1371" s="5" t="s">
        <v>6</v>
      </c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6"/>
    </row>
    <row r="1372" spans="4:23" ht="15" customHeight="1" x14ac:dyDescent="0.25">
      <c r="D1372" s="7" t="s">
        <v>418</v>
      </c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7"/>
    </row>
    <row r="1373" spans="4:23" ht="15" customHeight="1" x14ac:dyDescent="0.25">
      <c r="D1373" s="7" t="s">
        <v>419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7"/>
    </row>
    <row r="1374" spans="4:23" ht="15" customHeight="1" x14ac:dyDescent="0.25">
      <c r="D1374" s="7" t="s">
        <v>420</v>
      </c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7"/>
    </row>
    <row r="1375" spans="4:23" ht="15" customHeight="1" x14ac:dyDescent="0.25">
      <c r="D1375" s="5" t="s">
        <v>10</v>
      </c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6"/>
    </row>
    <row r="1376" spans="4:23" ht="15" customHeight="1" x14ac:dyDescent="0.25">
      <c r="D1376" s="7" t="s">
        <v>400</v>
      </c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7"/>
    </row>
    <row r="1377" spans="4:19" ht="15" customHeight="1" x14ac:dyDescent="0.25">
      <c r="D1377" s="7" t="s">
        <v>12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7"/>
    </row>
    <row r="1378" spans="4:19" ht="15" customHeight="1" x14ac:dyDescent="0.25">
      <c r="D1378" s="7" t="s">
        <v>421</v>
      </c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7"/>
    </row>
    <row r="1379" spans="4:19" ht="15" customHeight="1" x14ac:dyDescent="0.25">
      <c r="D1379" s="7" t="s">
        <v>14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7"/>
    </row>
    <row r="1380" spans="4:19" ht="15" customHeight="1" x14ac:dyDescent="0.25">
      <c r="D1380" s="7" t="s">
        <v>15</v>
      </c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7"/>
    </row>
    <row r="1381" spans="4:19" ht="15.75" customHeight="1" thickBot="1" x14ac:dyDescent="0.3">
      <c r="D1381" s="14" t="s">
        <v>402</v>
      </c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68"/>
    </row>
    <row r="1382" spans="4:19" x14ac:dyDescent="0.25">
      <c r="D1382" s="69" t="s">
        <v>17</v>
      </c>
      <c r="E1382" s="70"/>
      <c r="F1382" s="70"/>
      <c r="G1382" s="70"/>
      <c r="H1382" s="70"/>
      <c r="I1382" s="70"/>
      <c r="J1382" s="70"/>
      <c r="K1382" s="70"/>
      <c r="L1382" s="70"/>
      <c r="M1382" s="70"/>
      <c r="N1382" s="70"/>
      <c r="O1382" s="70"/>
      <c r="P1382" s="70"/>
      <c r="Q1382" s="70"/>
      <c r="R1382" s="70"/>
      <c r="S1382" s="71"/>
    </row>
    <row r="1383" spans="4:19" ht="15" customHeight="1" x14ac:dyDescent="0.25">
      <c r="D1383" s="2" t="s">
        <v>18</v>
      </c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60"/>
    </row>
    <row r="1384" spans="4:19" ht="15.75" customHeight="1" thickBot="1" x14ac:dyDescent="0.3">
      <c r="D1384" s="3" t="s">
        <v>19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61"/>
    </row>
    <row r="1385" spans="4:19" ht="15" customHeight="1" x14ac:dyDescent="0.25">
      <c r="D1385" s="72" t="s">
        <v>67</v>
      </c>
      <c r="E1385" s="94"/>
      <c r="F1385" s="94"/>
      <c r="G1385" s="73" t="s">
        <v>422</v>
      </c>
      <c r="H1385" s="73"/>
      <c r="I1385" s="73"/>
      <c r="J1385" s="73"/>
      <c r="K1385" s="73"/>
      <c r="L1385" s="73"/>
      <c r="M1385" s="73"/>
      <c r="N1385" s="73"/>
      <c r="O1385" s="73"/>
      <c r="P1385" s="73"/>
      <c r="Q1385" s="73"/>
      <c r="R1385" s="73"/>
      <c r="S1385" s="75"/>
    </row>
    <row r="1386" spans="4:19" x14ac:dyDescent="0.25">
      <c r="D1386" s="7"/>
      <c r="E1386" s="6"/>
      <c r="F1386" s="6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6"/>
    </row>
    <row r="1387" spans="4:19" ht="78.75" x14ac:dyDescent="0.25">
      <c r="D1387" s="7"/>
      <c r="E1387" s="6"/>
      <c r="F1387" s="6"/>
      <c r="G1387" s="1" t="s">
        <v>69</v>
      </c>
      <c r="H1387" s="41">
        <v>7</v>
      </c>
      <c r="I1387" s="10"/>
      <c r="J1387" s="41" t="s">
        <v>51</v>
      </c>
      <c r="K1387" s="10"/>
      <c r="L1387" s="41" t="s">
        <v>23</v>
      </c>
      <c r="M1387" s="10"/>
      <c r="N1387" s="42" t="s">
        <v>423</v>
      </c>
      <c r="O1387" s="40" t="s">
        <v>70</v>
      </c>
      <c r="P1387" s="42">
        <v>0</v>
      </c>
      <c r="Q1387" s="10"/>
      <c r="R1387" s="43">
        <v>4933777.4000000004</v>
      </c>
      <c r="S1387" s="16"/>
    </row>
    <row r="1388" spans="4:19" ht="22.5" x14ac:dyDescent="0.25">
      <c r="D1388" s="7"/>
      <c r="E1388" s="6"/>
      <c r="F1388" s="6"/>
      <c r="G1388" s="1"/>
      <c r="H1388" s="10"/>
      <c r="I1388" s="10"/>
      <c r="J1388" s="10"/>
      <c r="K1388" s="10"/>
      <c r="L1388" s="10"/>
      <c r="M1388" s="10"/>
      <c r="N1388" s="49" t="s">
        <v>72</v>
      </c>
      <c r="O1388" s="40" t="s">
        <v>71</v>
      </c>
      <c r="P1388" s="40" t="s">
        <v>74</v>
      </c>
      <c r="Q1388" s="10"/>
      <c r="R1388" s="31"/>
      <c r="S1388" s="16"/>
    </row>
    <row r="1389" spans="4:19" ht="33.75" x14ac:dyDescent="0.25">
      <c r="D1389" s="7"/>
      <c r="E1389" s="6"/>
      <c r="F1389" s="6"/>
      <c r="G1389" s="1"/>
      <c r="H1389" s="10"/>
      <c r="I1389" s="10"/>
      <c r="J1389" s="10"/>
      <c r="K1389" s="10"/>
      <c r="L1389" s="10"/>
      <c r="M1389" s="10"/>
      <c r="N1389" s="49" t="s">
        <v>73</v>
      </c>
      <c r="O1389" s="47"/>
      <c r="P1389" s="40" t="s">
        <v>75</v>
      </c>
      <c r="Q1389" s="10"/>
      <c r="R1389" s="43">
        <v>4659680.08</v>
      </c>
      <c r="S1389" s="16"/>
    </row>
    <row r="1390" spans="4:19" x14ac:dyDescent="0.25">
      <c r="D1390" s="7"/>
      <c r="E1390" s="6"/>
      <c r="F1390" s="6"/>
      <c r="G1390" s="1"/>
      <c r="H1390" s="10"/>
      <c r="I1390" s="10"/>
      <c r="J1390" s="10"/>
      <c r="K1390" s="10"/>
      <c r="L1390" s="10"/>
      <c r="M1390" s="10"/>
      <c r="N1390" s="47"/>
      <c r="O1390" s="47"/>
      <c r="P1390" s="47"/>
      <c r="Q1390" s="10"/>
      <c r="R1390" s="31"/>
      <c r="S1390" s="16"/>
    </row>
    <row r="1391" spans="4:19" ht="45" x14ac:dyDescent="0.25">
      <c r="D1391" s="7"/>
      <c r="E1391" s="6"/>
      <c r="F1391" s="6"/>
      <c r="G1391" s="1"/>
      <c r="H1391" s="10"/>
      <c r="I1391" s="10"/>
      <c r="J1391" s="10"/>
      <c r="K1391" s="10"/>
      <c r="L1391" s="10"/>
      <c r="M1391" s="10"/>
      <c r="N1391" s="47"/>
      <c r="O1391" s="47"/>
      <c r="P1391" s="47"/>
      <c r="Q1391" s="10"/>
      <c r="R1391" s="42" t="s">
        <v>424</v>
      </c>
      <c r="S1391" s="16"/>
    </row>
    <row r="1392" spans="4:19" ht="15.75" thickBot="1" x14ac:dyDescent="0.3">
      <c r="D1392" s="14"/>
      <c r="E1392" s="15"/>
      <c r="F1392" s="15"/>
      <c r="G1392" s="29"/>
      <c r="H1392" s="12"/>
      <c r="I1392" s="12"/>
      <c r="J1392" s="12"/>
      <c r="K1392" s="12"/>
      <c r="L1392" s="12"/>
      <c r="M1392" s="12"/>
      <c r="N1392" s="48"/>
      <c r="O1392" s="48"/>
      <c r="P1392" s="48"/>
      <c r="Q1392" s="12"/>
      <c r="R1392" s="44"/>
      <c r="S1392" s="76"/>
    </row>
    <row r="1393" spans="4:19" ht="15" customHeight="1" x14ac:dyDescent="0.25">
      <c r="D1393" s="95"/>
      <c r="E1393" s="41">
        <v>2</v>
      </c>
      <c r="F1393" s="74"/>
      <c r="G1393" s="73" t="s">
        <v>425</v>
      </c>
      <c r="H1393" s="73"/>
      <c r="I1393" s="73"/>
      <c r="J1393" s="73"/>
      <c r="K1393" s="73"/>
      <c r="L1393" s="73"/>
      <c r="M1393" s="73"/>
      <c r="N1393" s="73"/>
      <c r="O1393" s="73"/>
      <c r="P1393" s="73"/>
      <c r="Q1393" s="73"/>
      <c r="R1393" s="73"/>
      <c r="S1393" s="75"/>
    </row>
    <row r="1394" spans="4:19" x14ac:dyDescent="0.25">
      <c r="D1394" s="24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6"/>
    </row>
    <row r="1395" spans="4:19" ht="78.75" x14ac:dyDescent="0.25">
      <c r="D1395" s="24"/>
      <c r="E1395" s="10"/>
      <c r="F1395" s="10"/>
      <c r="G1395" s="1" t="s">
        <v>21</v>
      </c>
      <c r="H1395" s="41">
        <v>7</v>
      </c>
      <c r="I1395" s="10"/>
      <c r="J1395" s="41" t="s">
        <v>51</v>
      </c>
      <c r="K1395" s="10"/>
      <c r="L1395" s="41" t="s">
        <v>23</v>
      </c>
      <c r="M1395" s="10"/>
      <c r="N1395" s="42" t="s">
        <v>426</v>
      </c>
      <c r="O1395" s="6" t="s">
        <v>25</v>
      </c>
      <c r="P1395" s="42">
        <v>0</v>
      </c>
      <c r="Q1395" s="10"/>
      <c r="R1395" s="43">
        <v>13243532.58</v>
      </c>
      <c r="S1395" s="16"/>
    </row>
    <row r="1396" spans="4:19" x14ac:dyDescent="0.25">
      <c r="D1396" s="24"/>
      <c r="E1396" s="10"/>
      <c r="F1396" s="10"/>
      <c r="G1396" s="1"/>
      <c r="H1396" s="10"/>
      <c r="I1396" s="10"/>
      <c r="J1396" s="10"/>
      <c r="K1396" s="10"/>
      <c r="L1396" s="10"/>
      <c r="M1396" s="10"/>
      <c r="N1396" s="10"/>
      <c r="O1396" s="6"/>
      <c r="P1396" s="10"/>
      <c r="Q1396" s="10"/>
      <c r="R1396" s="31"/>
      <c r="S1396" s="16"/>
    </row>
    <row r="1397" spans="4:19" x14ac:dyDescent="0.25">
      <c r="D1397" s="24"/>
      <c r="E1397" s="10"/>
      <c r="F1397" s="10"/>
      <c r="G1397" s="1"/>
      <c r="H1397" s="10"/>
      <c r="I1397" s="10"/>
      <c r="J1397" s="10"/>
      <c r="K1397" s="10"/>
      <c r="L1397" s="10"/>
      <c r="M1397" s="10"/>
      <c r="N1397" s="10"/>
      <c r="O1397" s="6"/>
      <c r="P1397" s="10"/>
      <c r="Q1397" s="10"/>
      <c r="R1397" s="43">
        <v>12507784.51</v>
      </c>
      <c r="S1397" s="16"/>
    </row>
    <row r="1398" spans="4:19" x14ac:dyDescent="0.25">
      <c r="D1398" s="24"/>
      <c r="E1398" s="10"/>
      <c r="F1398" s="10"/>
      <c r="G1398" s="1"/>
      <c r="H1398" s="10"/>
      <c r="I1398" s="10"/>
      <c r="J1398" s="10"/>
      <c r="K1398" s="10"/>
      <c r="L1398" s="10"/>
      <c r="M1398" s="10"/>
      <c r="N1398" s="10"/>
      <c r="O1398" s="6"/>
      <c r="P1398" s="10"/>
      <c r="Q1398" s="10"/>
      <c r="R1398" s="31"/>
      <c r="S1398" s="16"/>
    </row>
    <row r="1399" spans="4:19" ht="45" x14ac:dyDescent="0.25">
      <c r="D1399" s="24"/>
      <c r="E1399" s="10"/>
      <c r="F1399" s="10"/>
      <c r="G1399" s="1"/>
      <c r="H1399" s="10"/>
      <c r="I1399" s="10"/>
      <c r="J1399" s="10"/>
      <c r="K1399" s="10"/>
      <c r="L1399" s="10"/>
      <c r="M1399" s="10"/>
      <c r="N1399" s="10"/>
      <c r="O1399" s="6"/>
      <c r="P1399" s="10"/>
      <c r="Q1399" s="10"/>
      <c r="R1399" s="42" t="s">
        <v>427</v>
      </c>
      <c r="S1399" s="16"/>
    </row>
    <row r="1400" spans="4:19" ht="15.75" thickBot="1" x14ac:dyDescent="0.3">
      <c r="D1400" s="13"/>
      <c r="E1400" s="12"/>
      <c r="F1400" s="12"/>
      <c r="G1400" s="29"/>
      <c r="H1400" s="12"/>
      <c r="I1400" s="12"/>
      <c r="J1400" s="12"/>
      <c r="K1400" s="12"/>
      <c r="L1400" s="12"/>
      <c r="M1400" s="12"/>
      <c r="N1400" s="12"/>
      <c r="O1400" s="15"/>
      <c r="P1400" s="12"/>
      <c r="Q1400" s="12"/>
      <c r="R1400" s="44"/>
      <c r="S1400" s="76"/>
    </row>
    <row r="1401" spans="4:19" ht="15" customHeight="1" x14ac:dyDescent="0.25">
      <c r="D1401" s="80" t="s">
        <v>428</v>
      </c>
      <c r="E1401" s="81"/>
      <c r="F1401" s="81"/>
      <c r="G1401" s="81"/>
      <c r="H1401" s="81"/>
      <c r="I1401" s="81"/>
      <c r="J1401" s="81"/>
      <c r="K1401" s="81"/>
      <c r="L1401" s="81"/>
      <c r="M1401" s="81"/>
      <c r="N1401" s="81"/>
      <c r="O1401" s="81"/>
      <c r="P1401" s="81"/>
      <c r="Q1401" s="81"/>
      <c r="R1401" s="81"/>
      <c r="S1401" s="82"/>
    </row>
    <row r="1402" spans="4:19" ht="15" customHeight="1" x14ac:dyDescent="0.25">
      <c r="D1402" s="2" t="s">
        <v>429</v>
      </c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60"/>
    </row>
    <row r="1403" spans="4:19" ht="15" customHeight="1" x14ac:dyDescent="0.25">
      <c r="D1403" s="2" t="s">
        <v>430</v>
      </c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60"/>
    </row>
    <row r="1404" spans="4:19" ht="15.75" customHeight="1" thickBot="1" x14ac:dyDescent="0.3">
      <c r="D1404" s="3" t="s">
        <v>431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61"/>
    </row>
    <row r="1405" spans="4:19" ht="15.75" customHeight="1" thickBot="1" x14ac:dyDescent="0.3">
      <c r="D1405" s="83" t="s">
        <v>33</v>
      </c>
      <c r="E1405" s="84"/>
      <c r="F1405" s="84"/>
      <c r="G1405" s="84"/>
      <c r="H1405" s="84"/>
      <c r="I1405" s="84"/>
      <c r="J1405" s="84"/>
      <c r="K1405" s="84"/>
      <c r="L1405" s="84"/>
      <c r="M1405" s="84"/>
      <c r="N1405" s="84"/>
      <c r="O1405" s="84"/>
      <c r="P1405" s="84"/>
      <c r="Q1405" s="84"/>
      <c r="R1405" s="84"/>
      <c r="S1405" s="85"/>
    </row>
    <row r="1406" spans="4:19" ht="16.5" customHeight="1" thickTop="1" thickBot="1" x14ac:dyDescent="0.3">
      <c r="D1406" s="86" t="s">
        <v>34</v>
      </c>
      <c r="E1406" s="87"/>
      <c r="F1406" s="87"/>
      <c r="G1406" s="87"/>
      <c r="H1406" s="87"/>
      <c r="I1406" s="87"/>
      <c r="J1406" s="87"/>
      <c r="K1406" s="87"/>
      <c r="L1406" s="87"/>
      <c r="M1406" s="87"/>
      <c r="N1406" s="87"/>
      <c r="O1406" s="87"/>
      <c r="P1406" s="87"/>
      <c r="Q1406" s="87"/>
      <c r="R1406" s="87"/>
      <c r="S1406" s="88"/>
    </row>
    <row r="1407" spans="4:19" ht="15" customHeight="1" x14ac:dyDescent="0.25">
      <c r="D1407" s="51" t="s">
        <v>416</v>
      </c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3"/>
    </row>
    <row r="1408" spans="4:19" ht="15" customHeight="1" x14ac:dyDescent="0.25">
      <c r="D1408" s="54" t="s">
        <v>1</v>
      </c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6"/>
    </row>
    <row r="1409" spans="4:19" ht="15.75" thickBot="1" x14ac:dyDescent="0.3">
      <c r="D1409" s="13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76"/>
    </row>
    <row r="1410" spans="4:19" ht="15" customHeight="1" x14ac:dyDescent="0.25">
      <c r="D1410" s="69" t="s">
        <v>35</v>
      </c>
      <c r="E1410" s="70"/>
      <c r="F1410" s="70"/>
      <c r="G1410" s="70"/>
      <c r="H1410" s="70"/>
      <c r="I1410" s="70"/>
      <c r="J1410" s="70"/>
      <c r="K1410" s="70"/>
      <c r="L1410" s="70"/>
      <c r="M1410" s="70"/>
      <c r="N1410" s="70"/>
      <c r="O1410" s="70"/>
      <c r="P1410" s="70"/>
      <c r="Q1410" s="70"/>
      <c r="R1410" s="70"/>
      <c r="S1410" s="71"/>
    </row>
    <row r="1411" spans="4:19" ht="15.75" thickBot="1" x14ac:dyDescent="0.3">
      <c r="D1411" s="13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76"/>
    </row>
    <row r="1412" spans="4:19" ht="15.75" customHeight="1" thickBot="1" x14ac:dyDescent="0.3">
      <c r="D1412" s="89" t="s">
        <v>133</v>
      </c>
      <c r="E1412" s="90"/>
      <c r="F1412" s="90"/>
      <c r="G1412" s="90"/>
      <c r="H1412" s="90"/>
      <c r="I1412" s="90"/>
      <c r="J1412" s="90"/>
      <c r="K1412" s="90"/>
      <c r="L1412" s="90"/>
      <c r="M1412" s="90"/>
      <c r="N1412" s="90"/>
      <c r="O1412" s="90"/>
      <c r="P1412" s="90"/>
      <c r="Q1412" s="90"/>
      <c r="R1412" s="91"/>
      <c r="S1412" s="75"/>
    </row>
    <row r="1413" spans="4:19" ht="15.75" thickBot="1" x14ac:dyDescent="0.3">
      <c r="D1413" s="77"/>
      <c r="E1413" s="78"/>
      <c r="F1413" s="78"/>
      <c r="G1413" s="78"/>
      <c r="H1413" s="78"/>
      <c r="I1413" s="78"/>
      <c r="J1413" s="78"/>
      <c r="K1413" s="78"/>
      <c r="L1413" s="78"/>
      <c r="M1413" s="78"/>
      <c r="N1413" s="78"/>
      <c r="O1413" s="78"/>
      <c r="P1413" s="78"/>
      <c r="Q1413" s="78"/>
      <c r="R1413" s="78"/>
      <c r="S1413" s="16"/>
    </row>
    <row r="1414" spans="4:19" ht="15.75" customHeight="1" thickBot="1" x14ac:dyDescent="0.3">
      <c r="D1414" s="89" t="s">
        <v>432</v>
      </c>
      <c r="E1414" s="90"/>
      <c r="F1414" s="90"/>
      <c r="G1414" s="90"/>
      <c r="H1414" s="90"/>
      <c r="I1414" s="90"/>
      <c r="J1414" s="90"/>
      <c r="K1414" s="90"/>
      <c r="L1414" s="90"/>
      <c r="M1414" s="90"/>
      <c r="N1414" s="90"/>
      <c r="O1414" s="90"/>
      <c r="P1414" s="90"/>
      <c r="Q1414" s="90"/>
      <c r="R1414" s="91"/>
      <c r="S1414" s="16"/>
    </row>
    <row r="1415" spans="4:19" ht="15.75" customHeight="1" thickBot="1" x14ac:dyDescent="0.3">
      <c r="D1415" s="89" t="s">
        <v>433</v>
      </c>
      <c r="E1415" s="90"/>
      <c r="F1415" s="90"/>
      <c r="G1415" s="90"/>
      <c r="H1415" s="90"/>
      <c r="I1415" s="90"/>
      <c r="J1415" s="90"/>
      <c r="K1415" s="90"/>
      <c r="L1415" s="90"/>
      <c r="M1415" s="90"/>
      <c r="N1415" s="90"/>
      <c r="O1415" s="90"/>
      <c r="P1415" s="90"/>
      <c r="Q1415" s="90"/>
      <c r="R1415" s="91"/>
      <c r="S1415" s="76"/>
    </row>
    <row r="1416" spans="4:19" ht="15.75" thickBot="1" x14ac:dyDescent="0.3">
      <c r="D1416" s="77"/>
      <c r="E1416" s="78"/>
      <c r="F1416" s="78"/>
      <c r="G1416" s="78"/>
      <c r="H1416" s="78"/>
      <c r="I1416" s="78"/>
      <c r="J1416" s="78"/>
      <c r="K1416" s="78"/>
      <c r="L1416" s="78"/>
      <c r="M1416" s="78"/>
      <c r="N1416" s="78"/>
      <c r="O1416" s="78"/>
      <c r="P1416" s="78"/>
      <c r="Q1416" s="78"/>
      <c r="R1416" s="78"/>
      <c r="S1416" s="79"/>
    </row>
    <row r="1417" spans="4:19" ht="15.75" customHeight="1" thickBot="1" x14ac:dyDescent="0.3">
      <c r="D1417" s="83" t="s">
        <v>33</v>
      </c>
      <c r="E1417" s="84"/>
      <c r="F1417" s="84"/>
      <c r="G1417" s="84"/>
      <c r="H1417" s="84"/>
      <c r="I1417" s="84"/>
      <c r="J1417" s="84"/>
      <c r="K1417" s="84"/>
      <c r="L1417" s="84"/>
      <c r="M1417" s="84"/>
      <c r="N1417" s="84"/>
      <c r="O1417" s="84"/>
      <c r="P1417" s="84"/>
      <c r="Q1417" s="84"/>
      <c r="R1417" s="84"/>
      <c r="S1417" s="85"/>
    </row>
    <row r="1418" spans="4:19" ht="16.5" customHeight="1" thickTop="1" thickBot="1" x14ac:dyDescent="0.3">
      <c r="D1418" s="86" t="s">
        <v>34</v>
      </c>
      <c r="E1418" s="87"/>
      <c r="F1418" s="87"/>
      <c r="G1418" s="87"/>
      <c r="H1418" s="87"/>
      <c r="I1418" s="87"/>
      <c r="J1418" s="87"/>
      <c r="K1418" s="87"/>
      <c r="L1418" s="87"/>
      <c r="M1418" s="87"/>
      <c r="N1418" s="87"/>
      <c r="O1418" s="87"/>
      <c r="P1418" s="87"/>
      <c r="Q1418" s="87"/>
      <c r="R1418" s="87"/>
      <c r="S1418" s="88"/>
    </row>
    <row r="1419" spans="4:19" ht="15" customHeight="1" x14ac:dyDescent="0.25">
      <c r="D1419" s="51" t="s">
        <v>434</v>
      </c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3"/>
    </row>
    <row r="1420" spans="4:19" ht="15" customHeight="1" x14ac:dyDescent="0.25">
      <c r="D1420" s="54" t="s">
        <v>1</v>
      </c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6"/>
    </row>
    <row r="1421" spans="4:19" ht="15" customHeight="1" x14ac:dyDescent="0.25">
      <c r="D1421" s="57" t="s">
        <v>435</v>
      </c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9"/>
    </row>
    <row r="1422" spans="4:19" ht="15" customHeight="1" x14ac:dyDescent="0.25">
      <c r="D1422" s="2" t="s">
        <v>395</v>
      </c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60"/>
    </row>
    <row r="1423" spans="4:19" ht="15.75" customHeight="1" thickBot="1" x14ac:dyDescent="0.3">
      <c r="D1423" s="3" t="s">
        <v>396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61"/>
    </row>
    <row r="1424" spans="4:19" x14ac:dyDescent="0.25">
      <c r="D1424" s="62" t="s">
        <v>5</v>
      </c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4"/>
    </row>
    <row r="1425" spans="4:19" ht="15" customHeight="1" x14ac:dyDescent="0.25">
      <c r="D1425" s="5" t="s">
        <v>6</v>
      </c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6"/>
    </row>
    <row r="1426" spans="4:19" ht="15" customHeight="1" x14ac:dyDescent="0.25">
      <c r="D1426" s="7" t="s">
        <v>436</v>
      </c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7"/>
    </row>
    <row r="1427" spans="4:19" ht="15" customHeight="1" x14ac:dyDescent="0.25">
      <c r="D1427" s="7" t="s">
        <v>437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7"/>
    </row>
    <row r="1428" spans="4:19" ht="15" customHeight="1" x14ac:dyDescent="0.25">
      <c r="D1428" s="7" t="s">
        <v>438</v>
      </c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7"/>
    </row>
    <row r="1429" spans="4:19" ht="15" customHeight="1" x14ac:dyDescent="0.25">
      <c r="D1429" s="5" t="s">
        <v>10</v>
      </c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6"/>
    </row>
    <row r="1430" spans="4:19" ht="15" customHeight="1" x14ac:dyDescent="0.25">
      <c r="D1430" s="7" t="s">
        <v>400</v>
      </c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7"/>
    </row>
    <row r="1431" spans="4:19" ht="15" customHeight="1" x14ac:dyDescent="0.25">
      <c r="D1431" s="7" t="s">
        <v>12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7"/>
    </row>
    <row r="1432" spans="4:19" ht="15" customHeight="1" x14ac:dyDescent="0.25">
      <c r="D1432" s="7" t="s">
        <v>439</v>
      </c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7"/>
    </row>
    <row r="1433" spans="4:19" ht="15" customHeight="1" x14ac:dyDescent="0.25">
      <c r="D1433" s="7" t="s">
        <v>14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7"/>
    </row>
    <row r="1434" spans="4:19" ht="15" customHeight="1" x14ac:dyDescent="0.25">
      <c r="D1434" s="7" t="s">
        <v>15</v>
      </c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7"/>
    </row>
    <row r="1435" spans="4:19" ht="15.75" customHeight="1" thickBot="1" x14ac:dyDescent="0.3">
      <c r="D1435" s="14" t="s">
        <v>402</v>
      </c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68"/>
    </row>
    <row r="1436" spans="4:19" x14ac:dyDescent="0.25">
      <c r="D1436" s="69" t="s">
        <v>17</v>
      </c>
      <c r="E1436" s="70"/>
      <c r="F1436" s="70"/>
      <c r="G1436" s="70"/>
      <c r="H1436" s="70"/>
      <c r="I1436" s="70"/>
      <c r="J1436" s="70"/>
      <c r="K1436" s="70"/>
      <c r="L1436" s="70"/>
      <c r="M1436" s="70"/>
      <c r="N1436" s="70"/>
      <c r="O1436" s="70"/>
      <c r="P1436" s="70"/>
      <c r="Q1436" s="70"/>
      <c r="R1436" s="70"/>
      <c r="S1436" s="71"/>
    </row>
    <row r="1437" spans="4:19" ht="15" customHeight="1" x14ac:dyDescent="0.25">
      <c r="D1437" s="2" t="s">
        <v>18</v>
      </c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60"/>
    </row>
    <row r="1438" spans="4:19" ht="15.75" customHeight="1" thickBot="1" x14ac:dyDescent="0.3">
      <c r="D1438" s="3" t="s">
        <v>19</v>
      </c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61"/>
    </row>
    <row r="1439" spans="4:19" ht="15" customHeight="1" x14ac:dyDescent="0.25">
      <c r="D1439" s="72">
        <v>1</v>
      </c>
      <c r="E1439" s="94"/>
      <c r="F1439" s="94"/>
      <c r="G1439" s="73" t="s">
        <v>440</v>
      </c>
      <c r="H1439" s="73"/>
      <c r="I1439" s="73"/>
      <c r="J1439" s="73"/>
      <c r="K1439" s="73"/>
      <c r="L1439" s="73"/>
      <c r="M1439" s="73"/>
      <c r="N1439" s="73"/>
      <c r="O1439" s="73"/>
      <c r="P1439" s="73"/>
      <c r="Q1439" s="73"/>
      <c r="R1439" s="73"/>
      <c r="S1439" s="75"/>
    </row>
    <row r="1440" spans="4:19" x14ac:dyDescent="0.25">
      <c r="D1440" s="7"/>
      <c r="E1440" s="6"/>
      <c r="F1440" s="6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6"/>
    </row>
    <row r="1441" spans="4:22" ht="78.75" x14ac:dyDescent="0.25">
      <c r="D1441" s="7"/>
      <c r="E1441" s="6"/>
      <c r="F1441" s="6"/>
      <c r="G1441" s="1" t="s">
        <v>21</v>
      </c>
      <c r="H1441" s="41">
        <v>7</v>
      </c>
      <c r="I1441" s="10"/>
      <c r="J1441" s="41" t="s">
        <v>51</v>
      </c>
      <c r="K1441" s="10"/>
      <c r="L1441" s="41" t="s">
        <v>23</v>
      </c>
      <c r="M1441" s="10"/>
      <c r="N1441" s="42" t="s">
        <v>441</v>
      </c>
      <c r="O1441" s="6" t="s">
        <v>25</v>
      </c>
      <c r="P1441" s="42">
        <v>0</v>
      </c>
      <c r="Q1441" s="10"/>
      <c r="R1441" s="43">
        <v>1916161.01</v>
      </c>
      <c r="S1441" s="16"/>
    </row>
    <row r="1442" spans="4:22" x14ac:dyDescent="0.25">
      <c r="D1442" s="7"/>
      <c r="E1442" s="6"/>
      <c r="F1442" s="6"/>
      <c r="G1442" s="1"/>
      <c r="H1442" s="10"/>
      <c r="I1442" s="10"/>
      <c r="J1442" s="10"/>
      <c r="K1442" s="10"/>
      <c r="L1442" s="10"/>
      <c r="M1442" s="10"/>
      <c r="N1442" s="10"/>
      <c r="O1442" s="6"/>
      <c r="P1442" s="10"/>
      <c r="Q1442" s="10"/>
      <c r="R1442" s="31"/>
      <c r="S1442" s="16"/>
    </row>
    <row r="1443" spans="4:22" x14ac:dyDescent="0.25">
      <c r="D1443" s="7"/>
      <c r="E1443" s="6"/>
      <c r="F1443" s="6"/>
      <c r="G1443" s="1"/>
      <c r="H1443" s="10"/>
      <c r="I1443" s="10"/>
      <c r="J1443" s="10"/>
      <c r="K1443" s="10"/>
      <c r="L1443" s="10"/>
      <c r="M1443" s="10"/>
      <c r="N1443" s="10"/>
      <c r="O1443" s="6"/>
      <c r="P1443" s="10"/>
      <c r="Q1443" s="10"/>
      <c r="R1443" s="42">
        <v>0</v>
      </c>
      <c r="S1443" s="16"/>
    </row>
    <row r="1444" spans="4:22" x14ac:dyDescent="0.25">
      <c r="D1444" s="7"/>
      <c r="E1444" s="6"/>
      <c r="F1444" s="6"/>
      <c r="G1444" s="1"/>
      <c r="H1444" s="10"/>
      <c r="I1444" s="10"/>
      <c r="J1444" s="10"/>
      <c r="K1444" s="10"/>
      <c r="L1444" s="10"/>
      <c r="M1444" s="10"/>
      <c r="N1444" s="10"/>
      <c r="O1444" s="6"/>
      <c r="P1444" s="10"/>
      <c r="Q1444" s="10"/>
      <c r="R1444" s="31"/>
      <c r="S1444" s="16"/>
    </row>
    <row r="1445" spans="4:22" ht="45" x14ac:dyDescent="0.25">
      <c r="D1445" s="7"/>
      <c r="E1445" s="6"/>
      <c r="F1445" s="6"/>
      <c r="G1445" s="1"/>
      <c r="H1445" s="10"/>
      <c r="I1445" s="10"/>
      <c r="J1445" s="10"/>
      <c r="K1445" s="10"/>
      <c r="L1445" s="10"/>
      <c r="M1445" s="10"/>
      <c r="N1445" s="10"/>
      <c r="O1445" s="6"/>
      <c r="P1445" s="10"/>
      <c r="Q1445" s="10"/>
      <c r="R1445" s="42" t="s">
        <v>442</v>
      </c>
      <c r="S1445" s="16"/>
    </row>
    <row r="1446" spans="4:22" ht="15.75" thickBot="1" x14ac:dyDescent="0.3">
      <c r="D1446" s="14"/>
      <c r="E1446" s="15"/>
      <c r="F1446" s="15"/>
      <c r="G1446" s="29"/>
      <c r="H1446" s="12"/>
      <c r="I1446" s="12"/>
      <c r="J1446" s="12"/>
      <c r="K1446" s="12"/>
      <c r="L1446" s="12"/>
      <c r="M1446" s="12"/>
      <c r="N1446" s="12"/>
      <c r="O1446" s="15"/>
      <c r="P1446" s="12"/>
      <c r="Q1446" s="12"/>
      <c r="R1446" s="44"/>
      <c r="S1446" s="76"/>
    </row>
    <row r="1447" spans="4:22" ht="15.75" thickBot="1" x14ac:dyDescent="0.3">
      <c r="D1447" s="77"/>
      <c r="E1447" s="78"/>
      <c r="F1447" s="78"/>
      <c r="G1447" s="78"/>
      <c r="H1447" s="78"/>
      <c r="I1447" s="78"/>
      <c r="J1447" s="78"/>
      <c r="K1447" s="78"/>
      <c r="L1447" s="78"/>
      <c r="M1447" s="78"/>
      <c r="N1447" s="78"/>
      <c r="O1447" s="78"/>
      <c r="P1447" s="78"/>
      <c r="Q1447" s="78"/>
      <c r="R1447" s="78"/>
      <c r="S1447" s="79"/>
    </row>
    <row r="1448" spans="4:22" x14ac:dyDescent="0.25">
      <c r="D1448" s="80" t="s">
        <v>27</v>
      </c>
      <c r="E1448" s="81"/>
      <c r="F1448" s="81"/>
      <c r="G1448" s="81"/>
      <c r="H1448" s="81"/>
      <c r="I1448" s="81"/>
      <c r="J1448" s="81"/>
      <c r="K1448" s="81"/>
      <c r="L1448" s="81"/>
      <c r="M1448" s="81"/>
      <c r="N1448" s="81"/>
      <c r="O1448" s="81"/>
      <c r="P1448" s="81"/>
      <c r="Q1448" s="81"/>
      <c r="R1448" s="81"/>
      <c r="S1448" s="82"/>
    </row>
    <row r="1449" spans="4:22" ht="15" customHeight="1" x14ac:dyDescent="0.25">
      <c r="D1449" s="2" t="s">
        <v>443</v>
      </c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60"/>
    </row>
    <row r="1450" spans="4:22" ht="15" customHeight="1" x14ac:dyDescent="0.25">
      <c r="D1450" s="2" t="s">
        <v>444</v>
      </c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60"/>
    </row>
    <row r="1451" spans="4:22" ht="15" customHeight="1" x14ac:dyDescent="0.25">
      <c r="D1451" s="2" t="s">
        <v>430</v>
      </c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60"/>
    </row>
    <row r="1452" spans="4:22" ht="15.75" customHeight="1" thickBot="1" x14ac:dyDescent="0.3">
      <c r="D1452" s="3" t="s">
        <v>445</v>
      </c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61"/>
    </row>
    <row r="1453" spans="4:22" ht="15.75" customHeight="1" thickBot="1" x14ac:dyDescent="0.3">
      <c r="D1453" s="83" t="s">
        <v>33</v>
      </c>
      <c r="E1453" s="84"/>
      <c r="F1453" s="84"/>
      <c r="G1453" s="84"/>
      <c r="H1453" s="84"/>
      <c r="I1453" s="84"/>
      <c r="J1453" s="84"/>
      <c r="K1453" s="84"/>
      <c r="L1453" s="84"/>
      <c r="M1453" s="84"/>
      <c r="N1453" s="84"/>
      <c r="O1453" s="84"/>
      <c r="P1453" s="84"/>
      <c r="Q1453" s="84"/>
      <c r="R1453" s="84"/>
      <c r="S1453" s="85"/>
    </row>
    <row r="1454" spans="4:22" ht="16.5" customHeight="1" thickTop="1" thickBot="1" x14ac:dyDescent="0.3">
      <c r="D1454" s="86" t="s">
        <v>34</v>
      </c>
      <c r="E1454" s="87"/>
      <c r="F1454" s="87"/>
      <c r="G1454" s="87"/>
      <c r="H1454" s="87"/>
      <c r="I1454" s="87"/>
      <c r="J1454" s="87"/>
      <c r="K1454" s="87"/>
      <c r="L1454" s="87"/>
      <c r="M1454" s="87"/>
      <c r="N1454" s="87"/>
      <c r="O1454" s="87"/>
      <c r="P1454" s="87"/>
      <c r="Q1454" s="87"/>
      <c r="R1454" s="87"/>
      <c r="S1454" s="88"/>
    </row>
    <row r="1455" spans="4:22" ht="15.75" thickBot="1" x14ac:dyDescent="0.3">
      <c r="D1455" s="9"/>
    </row>
    <row r="1456" spans="4:22" ht="15" customHeight="1" x14ac:dyDescent="0.25">
      <c r="D1456" s="51" t="s">
        <v>434</v>
      </c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3"/>
    </row>
    <row r="1457" spans="4:22" ht="15" customHeight="1" x14ac:dyDescent="0.25">
      <c r="D1457" s="54" t="s">
        <v>1</v>
      </c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6"/>
    </row>
    <row r="1458" spans="4:22" ht="15.75" thickBot="1" x14ac:dyDescent="0.3">
      <c r="D1458" s="13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76"/>
    </row>
    <row r="1459" spans="4:22" ht="15" customHeight="1" x14ac:dyDescent="0.25">
      <c r="D1459" s="69" t="s">
        <v>35</v>
      </c>
      <c r="E1459" s="70"/>
      <c r="F1459" s="70"/>
      <c r="G1459" s="70"/>
      <c r="H1459" s="70"/>
      <c r="I1459" s="70"/>
      <c r="J1459" s="70"/>
      <c r="K1459" s="70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1"/>
    </row>
    <row r="1460" spans="4:22" ht="15.75" thickBot="1" x14ac:dyDescent="0.3">
      <c r="D1460" s="13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76"/>
    </row>
    <row r="1461" spans="4:22" ht="15.75" customHeight="1" thickBot="1" x14ac:dyDescent="0.3">
      <c r="D1461" s="89" t="s">
        <v>36</v>
      </c>
      <c r="E1461" s="90"/>
      <c r="F1461" s="90"/>
      <c r="G1461" s="90"/>
      <c r="H1461" s="90"/>
      <c r="I1461" s="90"/>
      <c r="J1461" s="90"/>
      <c r="K1461" s="90"/>
      <c r="L1461" s="90"/>
      <c r="M1461" s="90"/>
      <c r="N1461" s="90"/>
      <c r="O1461" s="90" t="s">
        <v>37</v>
      </c>
      <c r="P1461" s="90"/>
      <c r="Q1461" s="90"/>
      <c r="R1461" s="90"/>
      <c r="S1461" s="90"/>
      <c r="T1461" s="90"/>
      <c r="U1461" s="91"/>
      <c r="V1461" s="75"/>
    </row>
    <row r="1462" spans="4:22" ht="15.75" thickBot="1" x14ac:dyDescent="0.3">
      <c r="D1462" s="77"/>
      <c r="E1462" s="78"/>
      <c r="F1462" s="78"/>
      <c r="G1462" s="78"/>
      <c r="H1462" s="78"/>
      <c r="I1462" s="78"/>
      <c r="J1462" s="78"/>
      <c r="K1462" s="78"/>
      <c r="L1462" s="78"/>
      <c r="M1462" s="78"/>
      <c r="N1462" s="78"/>
      <c r="O1462" s="78"/>
      <c r="P1462" s="78"/>
      <c r="Q1462" s="78"/>
      <c r="R1462" s="78"/>
      <c r="S1462" s="78"/>
      <c r="T1462" s="78"/>
      <c r="U1462" s="78"/>
      <c r="V1462" s="16"/>
    </row>
    <row r="1463" spans="4:22" ht="15.75" thickBot="1" x14ac:dyDescent="0.3">
      <c r="D1463" s="89" t="s">
        <v>57</v>
      </c>
      <c r="E1463" s="90"/>
      <c r="F1463" s="90"/>
      <c r="G1463" s="90"/>
      <c r="H1463" s="90"/>
      <c r="I1463" s="90"/>
      <c r="J1463" s="90"/>
      <c r="K1463" s="90"/>
      <c r="L1463" s="90"/>
      <c r="M1463" s="90"/>
      <c r="N1463" s="90"/>
      <c r="O1463" s="92">
        <v>43091</v>
      </c>
      <c r="P1463" s="92"/>
      <c r="Q1463" s="92"/>
      <c r="R1463" s="92"/>
      <c r="S1463" s="92"/>
      <c r="T1463" s="92"/>
      <c r="U1463" s="93"/>
      <c r="V1463" s="76"/>
    </row>
    <row r="1464" spans="4:22" ht="15.75" thickBot="1" x14ac:dyDescent="0.3">
      <c r="D1464" s="77"/>
      <c r="E1464" s="78"/>
      <c r="F1464" s="78"/>
      <c r="G1464" s="78"/>
      <c r="H1464" s="78"/>
      <c r="I1464" s="78"/>
      <c r="J1464" s="78"/>
      <c r="K1464" s="78"/>
      <c r="L1464" s="78"/>
      <c r="M1464" s="78"/>
      <c r="N1464" s="78"/>
      <c r="O1464" s="78"/>
      <c r="P1464" s="78"/>
      <c r="Q1464" s="78"/>
      <c r="R1464" s="78"/>
      <c r="S1464" s="78"/>
      <c r="T1464" s="78"/>
      <c r="U1464" s="78"/>
      <c r="V1464" s="79"/>
    </row>
    <row r="1465" spans="4:22" ht="15.75" thickBot="1" x14ac:dyDescent="0.3">
      <c r="D1465" s="77"/>
      <c r="E1465" s="78"/>
      <c r="F1465" s="78"/>
      <c r="G1465" s="78"/>
      <c r="H1465" s="78"/>
      <c r="I1465" s="78"/>
      <c r="J1465" s="78"/>
      <c r="K1465" s="78"/>
      <c r="L1465" s="78"/>
      <c r="M1465" s="78"/>
      <c r="N1465" s="78"/>
      <c r="O1465" s="78"/>
      <c r="P1465" s="78"/>
      <c r="Q1465" s="78"/>
      <c r="R1465" s="78"/>
      <c r="S1465" s="78"/>
      <c r="T1465" s="78"/>
      <c r="U1465" s="78"/>
      <c r="V1465" s="79"/>
    </row>
    <row r="1466" spans="4:22" ht="15" customHeight="1" x14ac:dyDescent="0.25">
      <c r="D1466" s="51" t="s">
        <v>446</v>
      </c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3"/>
    </row>
    <row r="1467" spans="4:22" ht="15" customHeight="1" x14ac:dyDescent="0.25">
      <c r="D1467" s="54" t="s">
        <v>1</v>
      </c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6"/>
    </row>
    <row r="1468" spans="4:22" ht="15" customHeight="1" x14ac:dyDescent="0.25">
      <c r="D1468" s="57" t="s">
        <v>447</v>
      </c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9"/>
    </row>
    <row r="1469" spans="4:22" ht="15" customHeight="1" x14ac:dyDescent="0.25">
      <c r="D1469" s="2" t="s">
        <v>3</v>
      </c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60"/>
    </row>
    <row r="1470" spans="4:22" ht="15.75" customHeight="1" thickBot="1" x14ac:dyDescent="0.3">
      <c r="D1470" s="3" t="s">
        <v>4</v>
      </c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61"/>
    </row>
    <row r="1471" spans="4:22" x14ac:dyDescent="0.25">
      <c r="D1471" s="62" t="s">
        <v>5</v>
      </c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4"/>
    </row>
    <row r="1472" spans="4:22" ht="15" customHeight="1" x14ac:dyDescent="0.25">
      <c r="D1472" s="5" t="s">
        <v>6</v>
      </c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6"/>
    </row>
    <row r="1473" spans="4:22" ht="15" customHeight="1" x14ac:dyDescent="0.25">
      <c r="D1473" s="7" t="s">
        <v>448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7"/>
    </row>
    <row r="1474" spans="4:22" ht="15" customHeight="1" x14ac:dyDescent="0.25">
      <c r="D1474" s="7" t="s">
        <v>449</v>
      </c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7"/>
    </row>
    <row r="1475" spans="4:22" ht="15" customHeight="1" x14ac:dyDescent="0.25">
      <c r="D1475" s="7" t="s">
        <v>450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7"/>
    </row>
    <row r="1476" spans="4:22" ht="15" customHeight="1" x14ac:dyDescent="0.25">
      <c r="D1476" s="5" t="s">
        <v>10</v>
      </c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6"/>
    </row>
    <row r="1477" spans="4:22" ht="15" customHeight="1" x14ac:dyDescent="0.25">
      <c r="D1477" s="7" t="s">
        <v>451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7"/>
    </row>
    <row r="1478" spans="4:22" ht="15" customHeight="1" x14ac:dyDescent="0.25">
      <c r="D1478" s="7" t="s">
        <v>12</v>
      </c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7"/>
    </row>
    <row r="1479" spans="4:22" ht="15" customHeight="1" x14ac:dyDescent="0.25">
      <c r="D1479" s="7" t="s">
        <v>452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7"/>
    </row>
    <row r="1480" spans="4:22" ht="15" customHeight="1" x14ac:dyDescent="0.25">
      <c r="D1480" s="7" t="s">
        <v>14</v>
      </c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7"/>
    </row>
    <row r="1481" spans="4:22" ht="15" customHeight="1" x14ac:dyDescent="0.25">
      <c r="D1481" s="7" t="s">
        <v>15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7"/>
    </row>
    <row r="1482" spans="4:22" ht="15.75" customHeight="1" thickBot="1" x14ac:dyDescent="0.3">
      <c r="D1482" s="14" t="s">
        <v>453</v>
      </c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68"/>
    </row>
    <row r="1483" spans="4:22" x14ac:dyDescent="0.25">
      <c r="D1483" s="69" t="s">
        <v>17</v>
      </c>
      <c r="E1483" s="70"/>
      <c r="F1483" s="70"/>
      <c r="G1483" s="70"/>
      <c r="H1483" s="70"/>
      <c r="I1483" s="70"/>
      <c r="J1483" s="70"/>
      <c r="K1483" s="70"/>
      <c r="L1483" s="70"/>
      <c r="M1483" s="70"/>
      <c r="N1483" s="70"/>
      <c r="O1483" s="70"/>
      <c r="P1483" s="70"/>
      <c r="Q1483" s="70"/>
      <c r="R1483" s="70"/>
      <c r="S1483" s="70"/>
      <c r="T1483" s="70"/>
      <c r="U1483" s="70"/>
      <c r="V1483" s="71"/>
    </row>
    <row r="1484" spans="4:22" ht="15" customHeight="1" x14ac:dyDescent="0.25">
      <c r="D1484" s="2" t="s">
        <v>18</v>
      </c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60"/>
    </row>
    <row r="1485" spans="4:22" ht="15.75" customHeight="1" thickBot="1" x14ac:dyDescent="0.3">
      <c r="D1485" s="3" t="s">
        <v>19</v>
      </c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61"/>
    </row>
    <row r="1486" spans="4:22" ht="15" customHeight="1" x14ac:dyDescent="0.25">
      <c r="D1486" s="72">
        <v>1</v>
      </c>
      <c r="E1486" s="94"/>
      <c r="F1486" s="94"/>
      <c r="G1486" s="73" t="s">
        <v>20</v>
      </c>
      <c r="H1486" s="73"/>
      <c r="I1486" s="73"/>
      <c r="J1486" s="73"/>
      <c r="K1486" s="73"/>
      <c r="L1486" s="73"/>
      <c r="M1486" s="73"/>
      <c r="N1486" s="73"/>
      <c r="O1486" s="73"/>
      <c r="P1486" s="73"/>
      <c r="Q1486" s="73"/>
      <c r="R1486" s="73"/>
      <c r="S1486" s="73"/>
      <c r="T1486" s="73"/>
      <c r="U1486" s="74"/>
      <c r="V1486" s="75"/>
    </row>
    <row r="1487" spans="4:22" x14ac:dyDescent="0.25">
      <c r="D1487" s="7"/>
      <c r="E1487" s="6"/>
      <c r="F1487" s="6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6"/>
    </row>
    <row r="1488" spans="4:22" ht="15" customHeight="1" x14ac:dyDescent="0.25">
      <c r="D1488" s="7"/>
      <c r="E1488" s="6"/>
      <c r="F1488" s="6"/>
      <c r="G1488" s="1" t="s">
        <v>21</v>
      </c>
      <c r="H1488" s="8">
        <v>890.21</v>
      </c>
      <c r="I1488" s="10"/>
      <c r="J1488" s="8" t="s">
        <v>22</v>
      </c>
      <c r="K1488" s="10"/>
      <c r="L1488" s="8" t="s">
        <v>23</v>
      </c>
      <c r="M1488" s="10"/>
      <c r="N1488" s="8" t="s">
        <v>454</v>
      </c>
      <c r="O1488" s="8"/>
      <c r="P1488" s="6" t="s">
        <v>25</v>
      </c>
      <c r="Q1488" s="11">
        <v>0</v>
      </c>
      <c r="R1488" s="10"/>
      <c r="S1488" s="10"/>
      <c r="T1488" s="11">
        <v>0</v>
      </c>
      <c r="U1488" s="10"/>
      <c r="V1488" s="16"/>
    </row>
    <row r="1489" spans="4:22" x14ac:dyDescent="0.25">
      <c r="D1489" s="7"/>
      <c r="E1489" s="6"/>
      <c r="F1489" s="6"/>
      <c r="G1489" s="1"/>
      <c r="H1489" s="10"/>
      <c r="I1489" s="10"/>
      <c r="J1489" s="10"/>
      <c r="K1489" s="10"/>
      <c r="L1489" s="10"/>
      <c r="M1489" s="10"/>
      <c r="N1489" s="10"/>
      <c r="O1489" s="10"/>
      <c r="P1489" s="6"/>
      <c r="Q1489" s="10"/>
      <c r="R1489" s="10"/>
      <c r="S1489" s="10"/>
      <c r="T1489" s="10"/>
      <c r="U1489" s="10"/>
      <c r="V1489" s="16"/>
    </row>
    <row r="1490" spans="4:22" x14ac:dyDescent="0.25">
      <c r="D1490" s="7"/>
      <c r="E1490" s="6"/>
      <c r="F1490" s="6"/>
      <c r="G1490" s="1"/>
      <c r="H1490" s="10"/>
      <c r="I1490" s="10"/>
      <c r="J1490" s="10"/>
      <c r="K1490" s="10"/>
      <c r="L1490" s="10"/>
      <c r="M1490" s="10"/>
      <c r="N1490" s="10"/>
      <c r="O1490" s="10"/>
      <c r="P1490" s="6"/>
      <c r="Q1490" s="10"/>
      <c r="R1490" s="10"/>
      <c r="S1490" s="10"/>
      <c r="T1490" s="11">
        <v>0</v>
      </c>
      <c r="U1490" s="10"/>
      <c r="V1490" s="16"/>
    </row>
    <row r="1491" spans="4:22" x14ac:dyDescent="0.25">
      <c r="D1491" s="7"/>
      <c r="E1491" s="6"/>
      <c r="F1491" s="6"/>
      <c r="G1491" s="1"/>
      <c r="H1491" s="10"/>
      <c r="I1491" s="10"/>
      <c r="J1491" s="10"/>
      <c r="K1491" s="10"/>
      <c r="L1491" s="10"/>
      <c r="M1491" s="10"/>
      <c r="N1491" s="10"/>
      <c r="O1491" s="10"/>
      <c r="P1491" s="6"/>
      <c r="Q1491" s="10"/>
      <c r="R1491" s="10"/>
      <c r="S1491" s="10"/>
      <c r="T1491" s="10"/>
      <c r="U1491" s="10"/>
      <c r="V1491" s="16"/>
    </row>
    <row r="1492" spans="4:22" x14ac:dyDescent="0.25">
      <c r="D1492" s="7"/>
      <c r="E1492" s="6"/>
      <c r="F1492" s="6"/>
      <c r="G1492" s="1"/>
      <c r="H1492" s="10"/>
      <c r="I1492" s="10"/>
      <c r="J1492" s="10"/>
      <c r="K1492" s="10"/>
      <c r="L1492" s="10"/>
      <c r="M1492" s="10"/>
      <c r="N1492" s="10"/>
      <c r="O1492" s="10"/>
      <c r="P1492" s="6"/>
      <c r="Q1492" s="10"/>
      <c r="R1492" s="10"/>
      <c r="S1492" s="8" t="s">
        <v>455</v>
      </c>
      <c r="T1492" s="8"/>
      <c r="U1492" s="10"/>
      <c r="V1492" s="16"/>
    </row>
    <row r="1493" spans="4:22" ht="15.75" thickBot="1" x14ac:dyDescent="0.3">
      <c r="D1493" s="14"/>
      <c r="E1493" s="15"/>
      <c r="F1493" s="15"/>
      <c r="G1493" s="29"/>
      <c r="H1493" s="12"/>
      <c r="I1493" s="12"/>
      <c r="J1493" s="12"/>
      <c r="K1493" s="12"/>
      <c r="L1493" s="12"/>
      <c r="M1493" s="12"/>
      <c r="N1493" s="12"/>
      <c r="O1493" s="12"/>
      <c r="P1493" s="15"/>
      <c r="Q1493" s="12"/>
      <c r="R1493" s="12"/>
      <c r="S1493" s="12"/>
      <c r="T1493" s="12"/>
      <c r="U1493" s="12"/>
      <c r="V1493" s="76"/>
    </row>
    <row r="1494" spans="4:22" ht="15.75" thickBot="1" x14ac:dyDescent="0.3">
      <c r="D1494" s="77"/>
      <c r="E1494" s="78"/>
      <c r="F1494" s="78"/>
      <c r="G1494" s="78"/>
      <c r="H1494" s="78"/>
      <c r="I1494" s="78"/>
      <c r="J1494" s="78"/>
      <c r="K1494" s="78"/>
      <c r="L1494" s="78"/>
      <c r="M1494" s="78"/>
      <c r="N1494" s="78"/>
      <c r="O1494" s="78"/>
      <c r="P1494" s="78"/>
      <c r="Q1494" s="78"/>
      <c r="R1494" s="78"/>
      <c r="S1494" s="78"/>
      <c r="T1494" s="78"/>
      <c r="U1494" s="78"/>
      <c r="V1494" s="79"/>
    </row>
    <row r="1495" spans="4:22" x14ac:dyDescent="0.25">
      <c r="D1495" s="80" t="s">
        <v>27</v>
      </c>
      <c r="E1495" s="81"/>
      <c r="F1495" s="81"/>
      <c r="G1495" s="81"/>
      <c r="H1495" s="81"/>
      <c r="I1495" s="81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2"/>
    </row>
    <row r="1496" spans="4:22" ht="15" customHeight="1" x14ac:dyDescent="0.25">
      <c r="D1496" s="2" t="s">
        <v>456</v>
      </c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60"/>
    </row>
    <row r="1497" spans="4:22" ht="15" customHeight="1" x14ac:dyDescent="0.25">
      <c r="D1497" s="2" t="s">
        <v>29</v>
      </c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60"/>
    </row>
    <row r="1498" spans="4:22" ht="15" customHeight="1" x14ac:dyDescent="0.25">
      <c r="D1498" s="2" t="s">
        <v>30</v>
      </c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60"/>
    </row>
    <row r="1499" spans="4:22" ht="15" customHeight="1" x14ac:dyDescent="0.25">
      <c r="D1499" s="2" t="s">
        <v>430</v>
      </c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60"/>
    </row>
    <row r="1500" spans="4:22" ht="15.75" customHeight="1" thickBot="1" x14ac:dyDescent="0.3">
      <c r="D1500" s="3" t="s">
        <v>457</v>
      </c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61"/>
    </row>
    <row r="1501" spans="4:22" ht="15.75" customHeight="1" thickBot="1" x14ac:dyDescent="0.3">
      <c r="D1501" s="83" t="s">
        <v>33</v>
      </c>
      <c r="E1501" s="84"/>
      <c r="F1501" s="84"/>
      <c r="G1501" s="84"/>
      <c r="H1501" s="84"/>
      <c r="I1501" s="84"/>
      <c r="J1501" s="84"/>
      <c r="K1501" s="84"/>
      <c r="L1501" s="84"/>
      <c r="M1501" s="84"/>
      <c r="N1501" s="84"/>
      <c r="O1501" s="84"/>
      <c r="P1501" s="84"/>
      <c r="Q1501" s="84"/>
      <c r="R1501" s="84"/>
      <c r="S1501" s="84"/>
      <c r="T1501" s="84"/>
      <c r="U1501" s="84"/>
      <c r="V1501" s="85"/>
    </row>
    <row r="1502" spans="4:22" ht="16.5" customHeight="1" thickTop="1" thickBot="1" x14ac:dyDescent="0.3">
      <c r="D1502" s="86" t="s">
        <v>34</v>
      </c>
      <c r="E1502" s="87"/>
      <c r="F1502" s="87"/>
      <c r="G1502" s="87"/>
      <c r="H1502" s="87"/>
      <c r="I1502" s="8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  <c r="U1502" s="87"/>
      <c r="V1502" s="88"/>
    </row>
    <row r="1503" spans="4:22" ht="15" customHeight="1" x14ac:dyDescent="0.25">
      <c r="D1503" s="51" t="s">
        <v>446</v>
      </c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3"/>
    </row>
    <row r="1504" spans="4:22" ht="15" customHeight="1" x14ac:dyDescent="0.25">
      <c r="D1504" s="54" t="s">
        <v>1</v>
      </c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6"/>
    </row>
    <row r="1505" spans="4:22" ht="15.75" thickBot="1" x14ac:dyDescent="0.3">
      <c r="D1505" s="13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76"/>
    </row>
    <row r="1506" spans="4:22" ht="15" customHeight="1" x14ac:dyDescent="0.25">
      <c r="D1506" s="69" t="s">
        <v>35</v>
      </c>
      <c r="E1506" s="70"/>
      <c r="F1506" s="70"/>
      <c r="G1506" s="70"/>
      <c r="H1506" s="70"/>
      <c r="I1506" s="70"/>
      <c r="J1506" s="70"/>
      <c r="K1506" s="70"/>
      <c r="L1506" s="70"/>
      <c r="M1506" s="70"/>
      <c r="N1506" s="70"/>
      <c r="O1506" s="70"/>
      <c r="P1506" s="70"/>
      <c r="Q1506" s="70"/>
      <c r="R1506" s="70"/>
      <c r="S1506" s="70"/>
      <c r="T1506" s="70"/>
      <c r="U1506" s="70"/>
      <c r="V1506" s="71"/>
    </row>
    <row r="1507" spans="4:22" ht="15.75" thickBot="1" x14ac:dyDescent="0.3">
      <c r="D1507" s="13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76"/>
    </row>
    <row r="1508" spans="4:22" ht="15.75" customHeight="1" thickBot="1" x14ac:dyDescent="0.3">
      <c r="D1508" s="89" t="s">
        <v>36</v>
      </c>
      <c r="E1508" s="90"/>
      <c r="F1508" s="90"/>
      <c r="G1508" s="90"/>
      <c r="H1508" s="90"/>
      <c r="I1508" s="90"/>
      <c r="J1508" s="90"/>
      <c r="K1508" s="90"/>
      <c r="L1508" s="90"/>
      <c r="M1508" s="90"/>
      <c r="N1508" s="90"/>
      <c r="O1508" s="90" t="s">
        <v>37</v>
      </c>
      <c r="P1508" s="90"/>
      <c r="Q1508" s="90"/>
      <c r="R1508" s="90"/>
      <c r="S1508" s="90"/>
      <c r="T1508" s="90"/>
      <c r="U1508" s="91"/>
      <c r="V1508" s="75"/>
    </row>
    <row r="1509" spans="4:22" ht="15.75" thickBot="1" x14ac:dyDescent="0.3">
      <c r="D1509" s="77"/>
      <c r="E1509" s="78"/>
      <c r="F1509" s="78"/>
      <c r="G1509" s="78"/>
      <c r="H1509" s="78"/>
      <c r="I1509" s="78"/>
      <c r="J1509" s="78"/>
      <c r="K1509" s="78"/>
      <c r="L1509" s="78"/>
      <c r="M1509" s="78"/>
      <c r="N1509" s="78"/>
      <c r="O1509" s="78"/>
      <c r="P1509" s="78"/>
      <c r="Q1509" s="78"/>
      <c r="R1509" s="78"/>
      <c r="S1509" s="78"/>
      <c r="T1509" s="78"/>
      <c r="U1509" s="78"/>
      <c r="V1509" s="16"/>
    </row>
    <row r="1510" spans="4:22" ht="15.75" customHeight="1" thickBot="1" x14ac:dyDescent="0.3">
      <c r="D1510" s="89" t="s">
        <v>458</v>
      </c>
      <c r="E1510" s="90"/>
      <c r="F1510" s="90"/>
      <c r="G1510" s="90"/>
      <c r="H1510" s="90"/>
      <c r="I1510" s="90"/>
      <c r="J1510" s="90"/>
      <c r="K1510" s="90"/>
      <c r="L1510" s="90"/>
      <c r="M1510" s="90"/>
      <c r="N1510" s="90"/>
      <c r="O1510" s="92">
        <v>43098</v>
      </c>
      <c r="P1510" s="92"/>
      <c r="Q1510" s="92"/>
      <c r="R1510" s="92"/>
      <c r="S1510" s="92"/>
      <c r="T1510" s="92"/>
      <c r="U1510" s="93"/>
      <c r="V1510" s="76"/>
    </row>
    <row r="1511" spans="4:22" ht="15.75" thickBot="1" x14ac:dyDescent="0.3">
      <c r="D1511" s="77"/>
      <c r="E1511" s="78"/>
      <c r="F1511" s="78"/>
      <c r="G1511" s="78"/>
      <c r="H1511" s="78"/>
      <c r="I1511" s="78"/>
      <c r="J1511" s="78"/>
      <c r="K1511" s="78"/>
      <c r="L1511" s="78"/>
      <c r="M1511" s="78"/>
      <c r="N1511" s="78"/>
      <c r="O1511" s="78"/>
      <c r="P1511" s="78"/>
      <c r="Q1511" s="78"/>
      <c r="R1511" s="78"/>
      <c r="S1511" s="78"/>
      <c r="T1511" s="78"/>
      <c r="U1511" s="78"/>
      <c r="V1511" s="79"/>
    </row>
    <row r="1512" spans="4:22" ht="15.75" thickBot="1" x14ac:dyDescent="0.3">
      <c r="D1512" s="77"/>
      <c r="E1512" s="78"/>
      <c r="F1512" s="78"/>
      <c r="G1512" s="78"/>
      <c r="H1512" s="78"/>
      <c r="I1512" s="78"/>
      <c r="J1512" s="78"/>
      <c r="K1512" s="78"/>
      <c r="L1512" s="78"/>
      <c r="M1512" s="78"/>
      <c r="N1512" s="78"/>
      <c r="O1512" s="78"/>
      <c r="P1512" s="78"/>
      <c r="Q1512" s="78"/>
      <c r="R1512" s="78"/>
      <c r="S1512" s="78"/>
      <c r="T1512" s="78"/>
      <c r="U1512" s="78"/>
      <c r="V1512" s="79"/>
    </row>
    <row r="1513" spans="4:22" ht="15" customHeight="1" x14ac:dyDescent="0.25">
      <c r="D1513" s="51" t="s">
        <v>459</v>
      </c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3"/>
    </row>
    <row r="1514" spans="4:22" ht="15" customHeight="1" x14ac:dyDescent="0.25">
      <c r="D1514" s="54" t="s">
        <v>1</v>
      </c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6"/>
    </row>
    <row r="1515" spans="4:22" ht="15" customHeight="1" x14ac:dyDescent="0.25">
      <c r="D1515" s="57" t="s">
        <v>460</v>
      </c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58"/>
      <c r="R1515" s="58"/>
      <c r="S1515" s="58"/>
      <c r="T1515" s="58"/>
      <c r="U1515" s="58"/>
      <c r="V1515" s="59"/>
    </row>
    <row r="1516" spans="4:22" ht="15" customHeight="1" x14ac:dyDescent="0.25">
      <c r="D1516" s="2" t="s">
        <v>461</v>
      </c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60"/>
    </row>
    <row r="1517" spans="4:22" ht="15.75" customHeight="1" thickBot="1" x14ac:dyDescent="0.3">
      <c r="D1517" s="3" t="s">
        <v>4</v>
      </c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61"/>
    </row>
    <row r="1518" spans="4:22" x14ac:dyDescent="0.25">
      <c r="D1518" s="62" t="s">
        <v>5</v>
      </c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4"/>
    </row>
    <row r="1519" spans="4:22" ht="15" customHeight="1" x14ac:dyDescent="0.25">
      <c r="D1519" s="5" t="s">
        <v>6</v>
      </c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T1519" s="65"/>
      <c r="U1519" s="65"/>
      <c r="V1519" s="66"/>
    </row>
    <row r="1520" spans="4:22" ht="15" customHeight="1" x14ac:dyDescent="0.25">
      <c r="D1520" s="7" t="s">
        <v>462</v>
      </c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7"/>
    </row>
    <row r="1521" spans="4:22" ht="15" customHeight="1" x14ac:dyDescent="0.25">
      <c r="D1521" s="7" t="s">
        <v>463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7"/>
    </row>
    <row r="1522" spans="4:22" ht="15" customHeight="1" x14ac:dyDescent="0.25">
      <c r="D1522" s="7" t="s">
        <v>464</v>
      </c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7"/>
    </row>
    <row r="1523" spans="4:22" ht="15" customHeight="1" x14ac:dyDescent="0.25">
      <c r="D1523" s="5" t="s">
        <v>10</v>
      </c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T1523" s="65"/>
      <c r="U1523" s="65"/>
      <c r="V1523" s="66"/>
    </row>
    <row r="1524" spans="4:22" ht="15" customHeight="1" x14ac:dyDescent="0.25">
      <c r="D1524" s="7" t="s">
        <v>465</v>
      </c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7"/>
    </row>
    <row r="1525" spans="4:22" ht="15" customHeight="1" x14ac:dyDescent="0.25">
      <c r="D1525" s="7" t="s">
        <v>12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7"/>
    </row>
    <row r="1526" spans="4:22" ht="15" customHeight="1" x14ac:dyDescent="0.25">
      <c r="D1526" s="7" t="s">
        <v>466</v>
      </c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7"/>
    </row>
    <row r="1527" spans="4:22" ht="15" customHeight="1" x14ac:dyDescent="0.25">
      <c r="D1527" s="7" t="s">
        <v>14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7"/>
    </row>
    <row r="1528" spans="4:22" ht="15" customHeight="1" x14ac:dyDescent="0.25">
      <c r="D1528" s="7" t="s">
        <v>15</v>
      </c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7"/>
    </row>
    <row r="1529" spans="4:22" ht="15.75" customHeight="1" thickBot="1" x14ac:dyDescent="0.3">
      <c r="D1529" s="14" t="s">
        <v>467</v>
      </c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68"/>
    </row>
    <row r="1530" spans="4:22" x14ac:dyDescent="0.25">
      <c r="D1530" s="69" t="s">
        <v>17</v>
      </c>
      <c r="E1530" s="70"/>
      <c r="F1530" s="70"/>
      <c r="G1530" s="70"/>
      <c r="H1530" s="70"/>
      <c r="I1530" s="70"/>
      <c r="J1530" s="70"/>
      <c r="K1530" s="70"/>
      <c r="L1530" s="70"/>
      <c r="M1530" s="70"/>
      <c r="N1530" s="70"/>
      <c r="O1530" s="70"/>
      <c r="P1530" s="70"/>
      <c r="Q1530" s="70"/>
      <c r="R1530" s="70"/>
      <c r="S1530" s="70"/>
      <c r="T1530" s="70"/>
      <c r="U1530" s="70"/>
      <c r="V1530" s="71"/>
    </row>
    <row r="1531" spans="4:22" ht="15" customHeight="1" x14ac:dyDescent="0.25">
      <c r="D1531" s="2" t="s">
        <v>18</v>
      </c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60"/>
    </row>
    <row r="1532" spans="4:22" ht="15.75" customHeight="1" thickBot="1" x14ac:dyDescent="0.3">
      <c r="D1532" s="3" t="s">
        <v>19</v>
      </c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61"/>
    </row>
    <row r="1533" spans="4:22" ht="15" customHeight="1" x14ac:dyDescent="0.25">
      <c r="D1533" s="72">
        <v>1</v>
      </c>
      <c r="E1533" s="94"/>
      <c r="F1533" s="94"/>
      <c r="G1533" s="73" t="s">
        <v>346</v>
      </c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4"/>
      <c r="V1533" s="75"/>
    </row>
    <row r="1534" spans="4:22" x14ac:dyDescent="0.25">
      <c r="D1534" s="7"/>
      <c r="E1534" s="6"/>
      <c r="F1534" s="6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6"/>
    </row>
    <row r="1535" spans="4:22" ht="15" customHeight="1" x14ac:dyDescent="0.25">
      <c r="D1535" s="7"/>
      <c r="E1535" s="6"/>
      <c r="F1535" s="6"/>
      <c r="G1535" s="1" t="s">
        <v>21</v>
      </c>
      <c r="H1535" s="8">
        <v>828.46</v>
      </c>
      <c r="I1535" s="10"/>
      <c r="J1535" s="8" t="s">
        <v>51</v>
      </c>
      <c r="K1535" s="10"/>
      <c r="L1535" s="8" t="s">
        <v>23</v>
      </c>
      <c r="M1535" s="10"/>
      <c r="N1535" s="8" t="s">
        <v>468</v>
      </c>
      <c r="O1535" s="8"/>
      <c r="P1535" s="6" t="s">
        <v>25</v>
      </c>
      <c r="Q1535" s="11">
        <v>0</v>
      </c>
      <c r="R1535" s="10"/>
      <c r="S1535" s="10"/>
      <c r="T1535" s="11">
        <v>0</v>
      </c>
      <c r="U1535" s="10"/>
      <c r="V1535" s="16"/>
    </row>
    <row r="1536" spans="4:22" x14ac:dyDescent="0.25">
      <c r="D1536" s="7"/>
      <c r="E1536" s="6"/>
      <c r="F1536" s="6"/>
      <c r="G1536" s="1"/>
      <c r="H1536" s="10"/>
      <c r="I1536" s="10"/>
      <c r="J1536" s="10"/>
      <c r="K1536" s="10"/>
      <c r="L1536" s="10"/>
      <c r="M1536" s="10"/>
      <c r="N1536" s="10"/>
      <c r="O1536" s="10"/>
      <c r="P1536" s="6"/>
      <c r="Q1536" s="10"/>
      <c r="R1536" s="10"/>
      <c r="S1536" s="10"/>
      <c r="T1536" s="10"/>
      <c r="U1536" s="10"/>
      <c r="V1536" s="16"/>
    </row>
    <row r="1537" spans="4:22" x14ac:dyDescent="0.25">
      <c r="D1537" s="7"/>
      <c r="E1537" s="6"/>
      <c r="F1537" s="6"/>
      <c r="G1537" s="1"/>
      <c r="H1537" s="10"/>
      <c r="I1537" s="10"/>
      <c r="J1537" s="10"/>
      <c r="K1537" s="10"/>
      <c r="L1537" s="10"/>
      <c r="M1537" s="10"/>
      <c r="N1537" s="10"/>
      <c r="O1537" s="10"/>
      <c r="P1537" s="6"/>
      <c r="Q1537" s="10"/>
      <c r="R1537" s="10"/>
      <c r="S1537" s="10"/>
      <c r="T1537" s="11">
        <v>0</v>
      </c>
      <c r="U1537" s="10"/>
      <c r="V1537" s="16"/>
    </row>
    <row r="1538" spans="4:22" x14ac:dyDescent="0.25">
      <c r="D1538" s="7"/>
      <c r="E1538" s="6"/>
      <c r="F1538" s="6"/>
      <c r="G1538" s="1"/>
      <c r="H1538" s="10"/>
      <c r="I1538" s="10"/>
      <c r="J1538" s="10"/>
      <c r="K1538" s="10"/>
      <c r="L1538" s="10"/>
      <c r="M1538" s="10"/>
      <c r="N1538" s="10"/>
      <c r="O1538" s="10"/>
      <c r="P1538" s="6"/>
      <c r="Q1538" s="10"/>
      <c r="R1538" s="10"/>
      <c r="S1538" s="10"/>
      <c r="T1538" s="10"/>
      <c r="U1538" s="10"/>
      <c r="V1538" s="16"/>
    </row>
    <row r="1539" spans="4:22" x14ac:dyDescent="0.25">
      <c r="D1539" s="7"/>
      <c r="E1539" s="6"/>
      <c r="F1539" s="6"/>
      <c r="G1539" s="1"/>
      <c r="H1539" s="10"/>
      <c r="I1539" s="10"/>
      <c r="J1539" s="10"/>
      <c r="K1539" s="10"/>
      <c r="L1539" s="10"/>
      <c r="M1539" s="10"/>
      <c r="N1539" s="10"/>
      <c r="O1539" s="10"/>
      <c r="P1539" s="6"/>
      <c r="Q1539" s="10"/>
      <c r="R1539" s="10"/>
      <c r="S1539" s="8" t="s">
        <v>469</v>
      </c>
      <c r="T1539" s="8"/>
      <c r="U1539" s="10"/>
      <c r="V1539" s="16"/>
    </row>
    <row r="1540" spans="4:22" ht="15.75" thickBot="1" x14ac:dyDescent="0.3">
      <c r="D1540" s="14"/>
      <c r="E1540" s="15"/>
      <c r="F1540" s="15"/>
      <c r="G1540" s="29"/>
      <c r="H1540" s="12"/>
      <c r="I1540" s="12"/>
      <c r="J1540" s="12"/>
      <c r="K1540" s="12"/>
      <c r="L1540" s="12"/>
      <c r="M1540" s="12"/>
      <c r="N1540" s="12"/>
      <c r="O1540" s="12"/>
      <c r="P1540" s="15"/>
      <c r="Q1540" s="12"/>
      <c r="R1540" s="12"/>
      <c r="S1540" s="12"/>
      <c r="T1540" s="12"/>
      <c r="U1540" s="12"/>
      <c r="V1540" s="76"/>
    </row>
    <row r="1541" spans="4:22" ht="15.75" thickBot="1" x14ac:dyDescent="0.3">
      <c r="D1541" s="77"/>
      <c r="E1541" s="78"/>
      <c r="F1541" s="78"/>
      <c r="G1541" s="78"/>
      <c r="H1541" s="78"/>
      <c r="I1541" s="78"/>
      <c r="J1541" s="78"/>
      <c r="K1541" s="78"/>
      <c r="L1541" s="78"/>
      <c r="M1541" s="78"/>
      <c r="N1541" s="78"/>
      <c r="O1541" s="78"/>
      <c r="P1541" s="78"/>
      <c r="Q1541" s="78"/>
      <c r="R1541" s="78"/>
      <c r="S1541" s="78"/>
      <c r="T1541" s="78"/>
      <c r="U1541" s="78"/>
      <c r="V1541" s="79"/>
    </row>
    <row r="1542" spans="4:22" x14ac:dyDescent="0.25">
      <c r="D1542" s="80" t="s">
        <v>27</v>
      </c>
      <c r="E1542" s="81"/>
      <c r="F1542" s="81"/>
      <c r="G1542" s="81"/>
      <c r="H1542" s="81"/>
      <c r="I1542" s="81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2"/>
    </row>
    <row r="1543" spans="4:22" ht="15" customHeight="1" x14ac:dyDescent="0.25">
      <c r="D1543" s="2" t="s">
        <v>470</v>
      </c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60"/>
    </row>
    <row r="1544" spans="4:22" ht="15" customHeight="1" x14ac:dyDescent="0.25">
      <c r="D1544" s="2" t="s">
        <v>29</v>
      </c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60"/>
    </row>
    <row r="1545" spans="4:22" ht="15" customHeight="1" x14ac:dyDescent="0.25">
      <c r="D1545" s="2" t="s">
        <v>30</v>
      </c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60"/>
    </row>
    <row r="1546" spans="4:22" ht="15" customHeight="1" x14ac:dyDescent="0.25">
      <c r="D1546" s="2" t="s">
        <v>430</v>
      </c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60"/>
    </row>
    <row r="1547" spans="4:22" ht="15.75" customHeight="1" thickBot="1" x14ac:dyDescent="0.3">
      <c r="D1547" s="3" t="s">
        <v>471</v>
      </c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61"/>
    </row>
    <row r="1548" spans="4:22" ht="15.75" customHeight="1" thickBot="1" x14ac:dyDescent="0.3">
      <c r="D1548" s="83" t="s">
        <v>33</v>
      </c>
      <c r="E1548" s="84"/>
      <c r="F1548" s="84"/>
      <c r="G1548" s="84"/>
      <c r="H1548" s="84"/>
      <c r="I1548" s="84"/>
      <c r="J1548" s="84"/>
      <c r="K1548" s="84"/>
      <c r="L1548" s="84"/>
      <c r="M1548" s="84"/>
      <c r="N1548" s="84"/>
      <c r="O1548" s="84"/>
      <c r="P1548" s="84"/>
      <c r="Q1548" s="84"/>
      <c r="R1548" s="84"/>
      <c r="S1548" s="84"/>
      <c r="T1548" s="84"/>
      <c r="U1548" s="84"/>
      <c r="V1548" s="85"/>
    </row>
    <row r="1549" spans="4:22" ht="16.5" customHeight="1" thickTop="1" thickBot="1" x14ac:dyDescent="0.3">
      <c r="D1549" s="86" t="s">
        <v>34</v>
      </c>
      <c r="E1549" s="87"/>
      <c r="F1549" s="87"/>
      <c r="G1549" s="87"/>
      <c r="H1549" s="87"/>
      <c r="I1549" s="87"/>
      <c r="J1549" s="87"/>
      <c r="K1549" s="87"/>
      <c r="L1549" s="87"/>
      <c r="M1549" s="87"/>
      <c r="N1549" s="87"/>
      <c r="O1549" s="87"/>
      <c r="P1549" s="87"/>
      <c r="Q1549" s="87"/>
      <c r="R1549" s="87"/>
      <c r="S1549" s="87"/>
      <c r="T1549" s="87"/>
      <c r="U1549" s="87"/>
      <c r="V1549" s="88"/>
    </row>
    <row r="1550" spans="4:22" ht="15" customHeight="1" x14ac:dyDescent="0.25">
      <c r="D1550" s="51" t="s">
        <v>459</v>
      </c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3"/>
    </row>
    <row r="1551" spans="4:22" ht="15" customHeight="1" x14ac:dyDescent="0.25">
      <c r="D1551" s="54" t="s">
        <v>1</v>
      </c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6"/>
    </row>
    <row r="1552" spans="4:22" ht="15.75" thickBot="1" x14ac:dyDescent="0.3">
      <c r="D1552" s="13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76"/>
    </row>
    <row r="1553" spans="4:22" ht="15" customHeight="1" x14ac:dyDescent="0.25">
      <c r="D1553" s="69" t="s">
        <v>35</v>
      </c>
      <c r="E1553" s="70"/>
      <c r="F1553" s="70"/>
      <c r="G1553" s="70"/>
      <c r="H1553" s="70"/>
      <c r="I1553" s="70"/>
      <c r="J1553" s="70"/>
      <c r="K1553" s="70"/>
      <c r="L1553" s="70"/>
      <c r="M1553" s="70"/>
      <c r="N1553" s="70"/>
      <c r="O1553" s="70"/>
      <c r="P1553" s="70"/>
      <c r="Q1553" s="70"/>
      <c r="R1553" s="70"/>
      <c r="S1553" s="70"/>
      <c r="T1553" s="70"/>
      <c r="U1553" s="70"/>
      <c r="V1553" s="71"/>
    </row>
    <row r="1554" spans="4:22" ht="15.75" thickBot="1" x14ac:dyDescent="0.3">
      <c r="D1554" s="13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76"/>
    </row>
    <row r="1555" spans="4:22" ht="15.75" customHeight="1" thickBot="1" x14ac:dyDescent="0.3">
      <c r="D1555" s="89" t="s">
        <v>36</v>
      </c>
      <c r="E1555" s="90"/>
      <c r="F1555" s="90"/>
      <c r="G1555" s="90"/>
      <c r="H1555" s="90"/>
      <c r="I1555" s="90"/>
      <c r="J1555" s="90"/>
      <c r="K1555" s="90"/>
      <c r="L1555" s="90"/>
      <c r="M1555" s="90"/>
      <c r="N1555" s="90"/>
      <c r="O1555" s="90" t="s">
        <v>37</v>
      </c>
      <c r="P1555" s="90"/>
      <c r="Q1555" s="90"/>
      <c r="R1555" s="90"/>
      <c r="S1555" s="90"/>
      <c r="T1555" s="90"/>
      <c r="U1555" s="91"/>
      <c r="V1555" s="75"/>
    </row>
    <row r="1556" spans="4:22" ht="15.75" thickBot="1" x14ac:dyDescent="0.3">
      <c r="D1556" s="77"/>
      <c r="E1556" s="78"/>
      <c r="F1556" s="78"/>
      <c r="G1556" s="78"/>
      <c r="H1556" s="78"/>
      <c r="I1556" s="78"/>
      <c r="J1556" s="78"/>
      <c r="K1556" s="78"/>
      <c r="L1556" s="78"/>
      <c r="M1556" s="78"/>
      <c r="N1556" s="78"/>
      <c r="O1556" s="78"/>
      <c r="P1556" s="78"/>
      <c r="Q1556" s="78"/>
      <c r="R1556" s="78"/>
      <c r="S1556" s="78"/>
      <c r="T1556" s="78"/>
      <c r="U1556" s="78"/>
      <c r="V1556" s="16"/>
    </row>
    <row r="1557" spans="4:22" ht="15.75" customHeight="1" thickBot="1" x14ac:dyDescent="0.3">
      <c r="D1557" s="89" t="s">
        <v>472</v>
      </c>
      <c r="E1557" s="90"/>
      <c r="F1557" s="90"/>
      <c r="G1557" s="90"/>
      <c r="H1557" s="90"/>
      <c r="I1557" s="90"/>
      <c r="J1557" s="90"/>
      <c r="K1557" s="90"/>
      <c r="L1557" s="90"/>
      <c r="M1557" s="90"/>
      <c r="N1557" s="90"/>
      <c r="O1557" s="92">
        <v>43087</v>
      </c>
      <c r="P1557" s="92"/>
      <c r="Q1557" s="92"/>
      <c r="R1557" s="92"/>
      <c r="S1557" s="92"/>
      <c r="T1557" s="92"/>
      <c r="U1557" s="93"/>
      <c r="V1557" s="76"/>
    </row>
    <row r="1558" spans="4:22" ht="15.75" thickBot="1" x14ac:dyDescent="0.3">
      <c r="D1558" s="77"/>
      <c r="E1558" s="78"/>
      <c r="F1558" s="78"/>
      <c r="G1558" s="78"/>
      <c r="H1558" s="78"/>
      <c r="I1558" s="78"/>
      <c r="J1558" s="78"/>
      <c r="K1558" s="78"/>
      <c r="L1558" s="78"/>
      <c r="M1558" s="78"/>
      <c r="N1558" s="78"/>
      <c r="O1558" s="78"/>
      <c r="P1558" s="78"/>
      <c r="Q1558" s="78"/>
      <c r="R1558" s="78"/>
      <c r="S1558" s="78"/>
      <c r="T1558" s="78"/>
      <c r="U1558" s="78"/>
      <c r="V1558" s="79"/>
    </row>
    <row r="1559" spans="4:22" ht="15.75" thickBot="1" x14ac:dyDescent="0.3">
      <c r="D1559" s="77"/>
      <c r="E1559" s="78"/>
      <c r="F1559" s="78"/>
      <c r="G1559" s="78"/>
      <c r="H1559" s="78"/>
      <c r="I1559" s="78"/>
      <c r="J1559" s="78"/>
      <c r="K1559" s="78"/>
      <c r="L1559" s="78"/>
      <c r="M1559" s="78"/>
      <c r="N1559" s="78"/>
      <c r="O1559" s="78"/>
      <c r="P1559" s="78"/>
      <c r="Q1559" s="78"/>
      <c r="R1559" s="78"/>
      <c r="S1559" s="78"/>
      <c r="T1559" s="78"/>
      <c r="U1559" s="78"/>
      <c r="V1559" s="79"/>
    </row>
    <row r="1560" spans="4:22" ht="15" customHeight="1" x14ac:dyDescent="0.25">
      <c r="D1560" s="51" t="s">
        <v>473</v>
      </c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3"/>
    </row>
    <row r="1561" spans="4:22" ht="15" customHeight="1" x14ac:dyDescent="0.25">
      <c r="D1561" s="54" t="s">
        <v>1</v>
      </c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6"/>
    </row>
    <row r="1562" spans="4:22" ht="15" customHeight="1" x14ac:dyDescent="0.25">
      <c r="D1562" s="57" t="s">
        <v>474</v>
      </c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  <c r="Q1562" s="58"/>
      <c r="R1562" s="58"/>
      <c r="S1562" s="58"/>
      <c r="T1562" s="58"/>
      <c r="U1562" s="58"/>
      <c r="V1562" s="59"/>
    </row>
    <row r="1563" spans="4:22" ht="15" customHeight="1" x14ac:dyDescent="0.25">
      <c r="D1563" s="2" t="s">
        <v>475</v>
      </c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60"/>
    </row>
    <row r="1564" spans="4:22" ht="15.75" customHeight="1" thickBot="1" x14ac:dyDescent="0.3">
      <c r="D1564" s="3" t="s">
        <v>476</v>
      </c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61"/>
    </row>
    <row r="1565" spans="4:22" x14ac:dyDescent="0.25">
      <c r="D1565" s="62" t="s">
        <v>5</v>
      </c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4"/>
    </row>
    <row r="1566" spans="4:22" ht="15" customHeight="1" x14ac:dyDescent="0.25">
      <c r="D1566" s="5" t="s">
        <v>6</v>
      </c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T1566" s="65"/>
      <c r="U1566" s="65"/>
      <c r="V1566" s="66"/>
    </row>
    <row r="1567" spans="4:22" ht="15" customHeight="1" x14ac:dyDescent="0.25">
      <c r="D1567" s="7" t="s">
        <v>477</v>
      </c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7"/>
    </row>
    <row r="1568" spans="4:22" ht="15" customHeight="1" x14ac:dyDescent="0.25">
      <c r="D1568" s="7" t="s">
        <v>478</v>
      </c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7"/>
    </row>
    <row r="1569" spans="4:22" ht="15" customHeight="1" x14ac:dyDescent="0.25">
      <c r="D1569" s="7" t="s">
        <v>479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7"/>
    </row>
    <row r="1570" spans="4:22" ht="15" customHeight="1" x14ac:dyDescent="0.25">
      <c r="D1570" s="5" t="s">
        <v>10</v>
      </c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T1570" s="65"/>
      <c r="U1570" s="65"/>
      <c r="V1570" s="66"/>
    </row>
    <row r="1571" spans="4:22" ht="15" customHeight="1" x14ac:dyDescent="0.25">
      <c r="D1571" s="7" t="s">
        <v>480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7"/>
    </row>
    <row r="1572" spans="4:22" ht="15" customHeight="1" x14ac:dyDescent="0.25">
      <c r="D1572" s="7" t="s">
        <v>12</v>
      </c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7"/>
    </row>
    <row r="1573" spans="4:22" ht="15" customHeight="1" x14ac:dyDescent="0.25">
      <c r="D1573" s="7" t="s">
        <v>481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7"/>
    </row>
    <row r="1574" spans="4:22" ht="15" customHeight="1" x14ac:dyDescent="0.25">
      <c r="D1574" s="7" t="s">
        <v>14</v>
      </c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7"/>
    </row>
    <row r="1575" spans="4:22" ht="15" customHeight="1" x14ac:dyDescent="0.25">
      <c r="D1575" s="7" t="s">
        <v>15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7"/>
    </row>
    <row r="1576" spans="4:22" ht="15.75" customHeight="1" thickBot="1" x14ac:dyDescent="0.3">
      <c r="D1576" s="14" t="s">
        <v>482</v>
      </c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68"/>
    </row>
    <row r="1577" spans="4:22" x14ac:dyDescent="0.25">
      <c r="D1577" s="69" t="s">
        <v>17</v>
      </c>
      <c r="E1577" s="70"/>
      <c r="F1577" s="70"/>
      <c r="G1577" s="70"/>
      <c r="H1577" s="70"/>
      <c r="I1577" s="70"/>
      <c r="J1577" s="70"/>
      <c r="K1577" s="70"/>
      <c r="L1577" s="70"/>
      <c r="M1577" s="70"/>
      <c r="N1577" s="70"/>
      <c r="O1577" s="70"/>
      <c r="P1577" s="70"/>
      <c r="Q1577" s="70"/>
      <c r="R1577" s="70"/>
      <c r="S1577" s="70"/>
      <c r="T1577" s="70"/>
      <c r="U1577" s="70"/>
      <c r="V1577" s="71"/>
    </row>
    <row r="1578" spans="4:22" ht="15" customHeight="1" x14ac:dyDescent="0.25">
      <c r="D1578" s="2" t="s">
        <v>18</v>
      </c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60"/>
    </row>
    <row r="1579" spans="4:22" ht="15.75" customHeight="1" thickBot="1" x14ac:dyDescent="0.3">
      <c r="D1579" s="3" t="s">
        <v>19</v>
      </c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61"/>
    </row>
    <row r="1580" spans="4:22" ht="15" customHeight="1" x14ac:dyDescent="0.25">
      <c r="D1580" s="72">
        <v>1</v>
      </c>
      <c r="E1580" s="94"/>
      <c r="F1580" s="94"/>
      <c r="G1580" s="73" t="s">
        <v>483</v>
      </c>
      <c r="H1580" s="73"/>
      <c r="I1580" s="73"/>
      <c r="J1580" s="73"/>
      <c r="K1580" s="73"/>
      <c r="L1580" s="73"/>
      <c r="M1580" s="73"/>
      <c r="N1580" s="73"/>
      <c r="O1580" s="73"/>
      <c r="P1580" s="73"/>
      <c r="Q1580" s="73"/>
      <c r="R1580" s="73"/>
      <c r="S1580" s="73"/>
      <c r="T1580" s="73"/>
      <c r="U1580" s="74"/>
      <c r="V1580" s="75"/>
    </row>
    <row r="1581" spans="4:22" x14ac:dyDescent="0.25">
      <c r="D1581" s="7"/>
      <c r="E1581" s="6"/>
      <c r="F1581" s="6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6"/>
    </row>
    <row r="1582" spans="4:22" ht="15" customHeight="1" x14ac:dyDescent="0.25">
      <c r="D1582" s="7"/>
      <c r="E1582" s="6"/>
      <c r="F1582" s="6"/>
      <c r="G1582" s="1" t="s">
        <v>21</v>
      </c>
      <c r="H1582" s="8">
        <v>4</v>
      </c>
      <c r="I1582" s="10"/>
      <c r="J1582" s="8" t="s">
        <v>51</v>
      </c>
      <c r="K1582" s="10"/>
      <c r="L1582" s="8" t="s">
        <v>23</v>
      </c>
      <c r="M1582" s="10"/>
      <c r="N1582" s="8" t="s">
        <v>484</v>
      </c>
      <c r="O1582" s="8"/>
      <c r="P1582" s="6" t="s">
        <v>25</v>
      </c>
      <c r="Q1582" s="11">
        <v>0</v>
      </c>
      <c r="R1582" s="10"/>
      <c r="S1582" s="10"/>
      <c r="T1582" s="17">
        <v>8625.6</v>
      </c>
      <c r="U1582" s="10"/>
      <c r="V1582" s="16"/>
    </row>
    <row r="1583" spans="4:22" x14ac:dyDescent="0.25">
      <c r="D1583" s="7"/>
      <c r="E1583" s="6"/>
      <c r="F1583" s="6"/>
      <c r="G1583" s="1"/>
      <c r="H1583" s="10"/>
      <c r="I1583" s="10"/>
      <c r="J1583" s="10"/>
      <c r="K1583" s="10"/>
      <c r="L1583" s="10"/>
      <c r="M1583" s="10"/>
      <c r="N1583" s="10"/>
      <c r="O1583" s="10"/>
      <c r="P1583" s="6"/>
      <c r="Q1583" s="10"/>
      <c r="R1583" s="10"/>
      <c r="S1583" s="10"/>
      <c r="T1583" s="10"/>
      <c r="U1583" s="10"/>
      <c r="V1583" s="16"/>
    </row>
    <row r="1584" spans="4:22" x14ac:dyDescent="0.25">
      <c r="D1584" s="7"/>
      <c r="E1584" s="6"/>
      <c r="F1584" s="6"/>
      <c r="G1584" s="1"/>
      <c r="H1584" s="10"/>
      <c r="I1584" s="10"/>
      <c r="J1584" s="10"/>
      <c r="K1584" s="10"/>
      <c r="L1584" s="10"/>
      <c r="M1584" s="10"/>
      <c r="N1584" s="10"/>
      <c r="O1584" s="10"/>
      <c r="P1584" s="6"/>
      <c r="Q1584" s="10"/>
      <c r="R1584" s="10"/>
      <c r="S1584" s="10"/>
      <c r="T1584" s="11">
        <v>0</v>
      </c>
      <c r="U1584" s="10"/>
      <c r="V1584" s="16"/>
    </row>
    <row r="1585" spans="4:22" x14ac:dyDescent="0.25">
      <c r="D1585" s="7"/>
      <c r="E1585" s="6"/>
      <c r="F1585" s="6"/>
      <c r="G1585" s="1"/>
      <c r="H1585" s="10"/>
      <c r="I1585" s="10"/>
      <c r="J1585" s="10"/>
      <c r="K1585" s="10"/>
      <c r="L1585" s="10"/>
      <c r="M1585" s="10"/>
      <c r="N1585" s="10"/>
      <c r="O1585" s="10"/>
      <c r="P1585" s="6"/>
      <c r="Q1585" s="10"/>
      <c r="R1585" s="10"/>
      <c r="S1585" s="10"/>
      <c r="T1585" s="10"/>
      <c r="U1585" s="10"/>
      <c r="V1585" s="16"/>
    </row>
    <row r="1586" spans="4:22" x14ac:dyDescent="0.25">
      <c r="D1586" s="7"/>
      <c r="E1586" s="6"/>
      <c r="F1586" s="6"/>
      <c r="G1586" s="1"/>
      <c r="H1586" s="10"/>
      <c r="I1586" s="10"/>
      <c r="J1586" s="10"/>
      <c r="K1586" s="10"/>
      <c r="L1586" s="10"/>
      <c r="M1586" s="10"/>
      <c r="N1586" s="10"/>
      <c r="O1586" s="10"/>
      <c r="P1586" s="6"/>
      <c r="Q1586" s="10"/>
      <c r="R1586" s="10"/>
      <c r="S1586" s="8" t="s">
        <v>485</v>
      </c>
      <c r="T1586" s="8"/>
      <c r="U1586" s="10"/>
      <c r="V1586" s="16"/>
    </row>
    <row r="1587" spans="4:22" ht="15.75" thickBot="1" x14ac:dyDescent="0.3">
      <c r="D1587" s="14"/>
      <c r="E1587" s="15"/>
      <c r="F1587" s="15"/>
      <c r="G1587" s="29"/>
      <c r="H1587" s="12"/>
      <c r="I1587" s="12"/>
      <c r="J1587" s="12"/>
      <c r="K1587" s="12"/>
      <c r="L1587" s="12"/>
      <c r="M1587" s="12"/>
      <c r="N1587" s="12"/>
      <c r="O1587" s="12"/>
      <c r="P1587" s="15"/>
      <c r="Q1587" s="12"/>
      <c r="R1587" s="12"/>
      <c r="S1587" s="12"/>
      <c r="T1587" s="12"/>
      <c r="U1587" s="12"/>
      <c r="V1587" s="76"/>
    </row>
    <row r="1588" spans="4:22" ht="15.75" thickBot="1" x14ac:dyDescent="0.3">
      <c r="D1588" s="77"/>
      <c r="E1588" s="78"/>
      <c r="F1588" s="78"/>
      <c r="G1588" s="78"/>
      <c r="H1588" s="78"/>
      <c r="I1588" s="78"/>
      <c r="J1588" s="78"/>
      <c r="K1588" s="78"/>
      <c r="L1588" s="78"/>
      <c r="M1588" s="78"/>
      <c r="N1588" s="78"/>
      <c r="O1588" s="78"/>
      <c r="P1588" s="78"/>
      <c r="Q1588" s="78"/>
      <c r="R1588" s="78"/>
      <c r="S1588" s="78"/>
      <c r="T1588" s="78"/>
      <c r="U1588" s="78"/>
      <c r="V1588" s="79"/>
    </row>
    <row r="1589" spans="4:22" x14ac:dyDescent="0.25">
      <c r="D1589" s="80" t="s">
        <v>27</v>
      </c>
      <c r="E1589" s="81"/>
      <c r="F1589" s="81"/>
      <c r="G1589" s="81"/>
      <c r="H1589" s="81"/>
      <c r="I1589" s="81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2"/>
    </row>
    <row r="1590" spans="4:22" ht="15" customHeight="1" x14ac:dyDescent="0.25">
      <c r="D1590" s="2" t="s">
        <v>486</v>
      </c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60"/>
    </row>
    <row r="1591" spans="4:22" ht="15" customHeight="1" x14ac:dyDescent="0.25">
      <c r="D1591" s="2" t="s">
        <v>487</v>
      </c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60"/>
    </row>
    <row r="1592" spans="4:22" ht="15" customHeight="1" x14ac:dyDescent="0.25">
      <c r="D1592" s="2" t="s">
        <v>430</v>
      </c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60"/>
    </row>
    <row r="1593" spans="4:22" ht="15.75" customHeight="1" thickBot="1" x14ac:dyDescent="0.3">
      <c r="D1593" s="3" t="s">
        <v>488</v>
      </c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61"/>
    </row>
    <row r="1594" spans="4:22" ht="15.75" customHeight="1" thickBot="1" x14ac:dyDescent="0.3">
      <c r="D1594" s="83" t="s">
        <v>33</v>
      </c>
      <c r="E1594" s="84"/>
      <c r="F1594" s="84"/>
      <c r="G1594" s="84"/>
      <c r="H1594" s="84"/>
      <c r="I1594" s="84"/>
      <c r="J1594" s="84"/>
      <c r="K1594" s="84"/>
      <c r="L1594" s="84"/>
      <c r="M1594" s="84"/>
      <c r="N1594" s="84"/>
      <c r="O1594" s="84"/>
      <c r="P1594" s="84"/>
      <c r="Q1594" s="84"/>
      <c r="R1594" s="84"/>
      <c r="S1594" s="84"/>
      <c r="T1594" s="84"/>
      <c r="U1594" s="84"/>
      <c r="V1594" s="85"/>
    </row>
    <row r="1595" spans="4:22" ht="16.5" customHeight="1" thickTop="1" thickBot="1" x14ac:dyDescent="0.3">
      <c r="D1595" s="86" t="s">
        <v>34</v>
      </c>
      <c r="E1595" s="87"/>
      <c r="F1595" s="87"/>
      <c r="G1595" s="87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87"/>
      <c r="S1595" s="87"/>
      <c r="T1595" s="87"/>
      <c r="U1595" s="87"/>
      <c r="V1595" s="88"/>
    </row>
    <row r="1596" spans="4:22" ht="15" customHeight="1" x14ac:dyDescent="0.25">
      <c r="D1596" s="51" t="s">
        <v>473</v>
      </c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53"/>
    </row>
    <row r="1597" spans="4:22" ht="15" customHeight="1" x14ac:dyDescent="0.25">
      <c r="D1597" s="54" t="s">
        <v>1</v>
      </c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  <c r="V1597" s="56"/>
    </row>
    <row r="1598" spans="4:22" ht="15.75" thickBot="1" x14ac:dyDescent="0.3">
      <c r="D1598" s="13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76"/>
    </row>
    <row r="1599" spans="4:22" ht="15" customHeight="1" x14ac:dyDescent="0.25">
      <c r="D1599" s="69" t="s">
        <v>35</v>
      </c>
      <c r="E1599" s="70"/>
      <c r="F1599" s="70"/>
      <c r="G1599" s="70"/>
      <c r="H1599" s="70"/>
      <c r="I1599" s="70"/>
      <c r="J1599" s="70"/>
      <c r="K1599" s="70"/>
      <c r="L1599" s="70"/>
      <c r="M1599" s="70"/>
      <c r="N1599" s="70"/>
      <c r="O1599" s="70"/>
      <c r="P1599" s="70"/>
      <c r="Q1599" s="70"/>
      <c r="R1599" s="70"/>
      <c r="S1599" s="70"/>
      <c r="T1599" s="70"/>
      <c r="U1599" s="70"/>
      <c r="V1599" s="71"/>
    </row>
    <row r="1600" spans="4:22" ht="15.75" thickBot="1" x14ac:dyDescent="0.3">
      <c r="D1600" s="13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76"/>
    </row>
    <row r="1601" spans="4:22" ht="15.75" customHeight="1" thickBot="1" x14ac:dyDescent="0.3">
      <c r="D1601" s="89" t="s">
        <v>36</v>
      </c>
      <c r="E1601" s="90"/>
      <c r="F1601" s="90"/>
      <c r="G1601" s="90"/>
      <c r="H1601" s="90"/>
      <c r="I1601" s="90"/>
      <c r="J1601" s="90"/>
      <c r="K1601" s="90"/>
      <c r="L1601" s="90"/>
      <c r="M1601" s="90"/>
      <c r="N1601" s="90"/>
      <c r="O1601" s="90" t="s">
        <v>37</v>
      </c>
      <c r="P1601" s="90"/>
      <c r="Q1601" s="90"/>
      <c r="R1601" s="90"/>
      <c r="S1601" s="90"/>
      <c r="T1601" s="90"/>
      <c r="U1601" s="91"/>
      <c r="V1601" s="75"/>
    </row>
    <row r="1602" spans="4:22" ht="15.75" thickBot="1" x14ac:dyDescent="0.3">
      <c r="D1602" s="77"/>
      <c r="E1602" s="78"/>
      <c r="F1602" s="78"/>
      <c r="G1602" s="78"/>
      <c r="H1602" s="78"/>
      <c r="I1602" s="78"/>
      <c r="J1602" s="78"/>
      <c r="K1602" s="78"/>
      <c r="L1602" s="78"/>
      <c r="M1602" s="78"/>
      <c r="N1602" s="78"/>
      <c r="O1602" s="78"/>
      <c r="P1602" s="78"/>
      <c r="Q1602" s="78"/>
      <c r="R1602" s="78"/>
      <c r="S1602" s="78"/>
      <c r="T1602" s="78"/>
      <c r="U1602" s="78"/>
      <c r="V1602" s="16"/>
    </row>
    <row r="1603" spans="4:22" ht="15.75" thickBot="1" x14ac:dyDescent="0.3">
      <c r="D1603" s="89" t="s">
        <v>489</v>
      </c>
      <c r="E1603" s="90"/>
      <c r="F1603" s="90"/>
      <c r="G1603" s="90"/>
      <c r="H1603" s="90"/>
      <c r="I1603" s="90"/>
      <c r="J1603" s="90"/>
      <c r="K1603" s="90"/>
      <c r="L1603" s="90"/>
      <c r="M1603" s="90"/>
      <c r="N1603" s="90"/>
      <c r="O1603" s="92">
        <v>43097</v>
      </c>
      <c r="P1603" s="92"/>
      <c r="Q1603" s="92"/>
      <c r="R1603" s="92"/>
      <c r="S1603" s="92"/>
      <c r="T1603" s="92"/>
      <c r="U1603" s="93"/>
      <c r="V1603" s="76"/>
    </row>
    <row r="1604" spans="4:22" ht="15.75" thickBot="1" x14ac:dyDescent="0.3">
      <c r="D1604" s="77"/>
      <c r="E1604" s="78"/>
      <c r="F1604" s="78"/>
      <c r="G1604" s="78"/>
      <c r="H1604" s="78"/>
      <c r="I1604" s="78"/>
      <c r="J1604" s="78"/>
      <c r="K1604" s="78"/>
      <c r="L1604" s="78"/>
      <c r="M1604" s="78"/>
      <c r="N1604" s="78"/>
      <c r="O1604" s="78"/>
      <c r="P1604" s="78"/>
      <c r="Q1604" s="78"/>
      <c r="R1604" s="78"/>
      <c r="S1604" s="78"/>
      <c r="T1604" s="78"/>
      <c r="U1604" s="78"/>
      <c r="V1604" s="79"/>
    </row>
    <row r="1605" spans="4:22" ht="15.75" thickBot="1" x14ac:dyDescent="0.3">
      <c r="D1605" s="77"/>
      <c r="E1605" s="78"/>
      <c r="F1605" s="78"/>
      <c r="G1605" s="78"/>
      <c r="H1605" s="78"/>
      <c r="I1605" s="78"/>
      <c r="J1605" s="78"/>
      <c r="K1605" s="78"/>
      <c r="L1605" s="78"/>
      <c r="M1605" s="78"/>
      <c r="N1605" s="78"/>
      <c r="O1605" s="78"/>
      <c r="P1605" s="78"/>
      <c r="Q1605" s="78"/>
      <c r="R1605" s="78"/>
      <c r="S1605" s="78"/>
      <c r="T1605" s="78"/>
      <c r="U1605" s="78"/>
      <c r="V1605" s="79"/>
    </row>
    <row r="1606" spans="4:22" ht="15" customHeight="1" x14ac:dyDescent="0.25">
      <c r="D1606" s="51" t="s">
        <v>490</v>
      </c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53"/>
    </row>
    <row r="1607" spans="4:22" ht="15" customHeight="1" x14ac:dyDescent="0.25">
      <c r="D1607" s="54" t="s">
        <v>1</v>
      </c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  <c r="S1607" s="55"/>
      <c r="T1607" s="55"/>
      <c r="U1607" s="55"/>
      <c r="V1607" s="56"/>
    </row>
    <row r="1608" spans="4:22" ht="15" customHeight="1" x14ac:dyDescent="0.25">
      <c r="D1608" s="57" t="s">
        <v>491</v>
      </c>
      <c r="E1608" s="58"/>
      <c r="F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  <c r="Q1608" s="58"/>
      <c r="R1608" s="58"/>
      <c r="S1608" s="58"/>
      <c r="T1608" s="58"/>
      <c r="U1608" s="58"/>
      <c r="V1608" s="59"/>
    </row>
    <row r="1609" spans="4:22" ht="15" customHeight="1" x14ac:dyDescent="0.25">
      <c r="D1609" s="2" t="s">
        <v>492</v>
      </c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60"/>
    </row>
    <row r="1610" spans="4:22" ht="15.75" customHeight="1" thickBot="1" x14ac:dyDescent="0.3">
      <c r="D1610" s="3" t="s">
        <v>493</v>
      </c>
      <c r="E1610" s="29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61"/>
    </row>
    <row r="1611" spans="4:22" x14ac:dyDescent="0.25">
      <c r="D1611" s="62" t="s">
        <v>5</v>
      </c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  <c r="V1611" s="64"/>
    </row>
    <row r="1612" spans="4:22" ht="15" customHeight="1" x14ac:dyDescent="0.25">
      <c r="D1612" s="5" t="s">
        <v>6</v>
      </c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T1612" s="65"/>
      <c r="U1612" s="65"/>
      <c r="V1612" s="66"/>
    </row>
    <row r="1613" spans="4:22" ht="15" customHeight="1" x14ac:dyDescent="0.25">
      <c r="D1613" s="7" t="s">
        <v>354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7"/>
    </row>
    <row r="1614" spans="4:22" ht="15" customHeight="1" x14ac:dyDescent="0.25">
      <c r="D1614" s="7" t="s">
        <v>355</v>
      </c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7"/>
    </row>
    <row r="1615" spans="4:22" ht="15" customHeight="1" x14ac:dyDescent="0.25">
      <c r="D1615" s="7" t="s">
        <v>356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7"/>
    </row>
    <row r="1616" spans="4:22" ht="15" customHeight="1" x14ac:dyDescent="0.25">
      <c r="D1616" s="5" t="s">
        <v>10</v>
      </c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6"/>
    </row>
    <row r="1617" spans="4:22" ht="15" customHeight="1" x14ac:dyDescent="0.25">
      <c r="D1617" s="7" t="s">
        <v>494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7"/>
    </row>
    <row r="1618" spans="4:22" ht="15" customHeight="1" x14ac:dyDescent="0.25">
      <c r="D1618" s="7" t="s">
        <v>12</v>
      </c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7"/>
    </row>
    <row r="1619" spans="4:22" ht="15" customHeight="1" x14ac:dyDescent="0.25">
      <c r="D1619" s="7" t="s">
        <v>495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7"/>
    </row>
    <row r="1620" spans="4:22" ht="15" customHeight="1" x14ac:dyDescent="0.25">
      <c r="D1620" s="7" t="s">
        <v>14</v>
      </c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7"/>
    </row>
    <row r="1621" spans="4:22" ht="15" customHeight="1" x14ac:dyDescent="0.25">
      <c r="D1621" s="7" t="s">
        <v>15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7"/>
    </row>
    <row r="1622" spans="4:22" ht="15.75" customHeight="1" thickBot="1" x14ac:dyDescent="0.3">
      <c r="D1622" s="14" t="s">
        <v>496</v>
      </c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68"/>
    </row>
    <row r="1623" spans="4:22" x14ac:dyDescent="0.25">
      <c r="D1623" s="69" t="s">
        <v>17</v>
      </c>
      <c r="E1623" s="70"/>
      <c r="F1623" s="70"/>
      <c r="G1623" s="70"/>
      <c r="H1623" s="70"/>
      <c r="I1623" s="70"/>
      <c r="J1623" s="70"/>
      <c r="K1623" s="70"/>
      <c r="L1623" s="70"/>
      <c r="M1623" s="70"/>
      <c r="N1623" s="70"/>
      <c r="O1623" s="70"/>
      <c r="P1623" s="70"/>
      <c r="Q1623" s="70"/>
      <c r="R1623" s="70"/>
      <c r="S1623" s="70"/>
      <c r="T1623" s="70"/>
      <c r="U1623" s="70"/>
      <c r="V1623" s="71"/>
    </row>
    <row r="1624" spans="4:22" ht="15" customHeight="1" x14ac:dyDescent="0.25">
      <c r="D1624" s="2" t="s">
        <v>18</v>
      </c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60"/>
    </row>
    <row r="1625" spans="4:22" ht="15.75" customHeight="1" thickBot="1" x14ac:dyDescent="0.3">
      <c r="D1625" s="3" t="s">
        <v>19</v>
      </c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61"/>
    </row>
    <row r="1626" spans="4:22" ht="15" customHeight="1" x14ac:dyDescent="0.25">
      <c r="D1626" s="72">
        <v>1</v>
      </c>
      <c r="E1626" s="94"/>
      <c r="F1626" s="94"/>
      <c r="G1626" s="73" t="s">
        <v>497</v>
      </c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T1626" s="73"/>
      <c r="U1626" s="74"/>
      <c r="V1626" s="75"/>
    </row>
    <row r="1627" spans="4:22" x14ac:dyDescent="0.25">
      <c r="D1627" s="7"/>
      <c r="E1627" s="6"/>
      <c r="F1627" s="6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6"/>
    </row>
    <row r="1628" spans="4:22" ht="15" customHeight="1" x14ac:dyDescent="0.25">
      <c r="D1628" s="7"/>
      <c r="E1628" s="6"/>
      <c r="F1628" s="6"/>
      <c r="G1628" s="1" t="s">
        <v>21</v>
      </c>
      <c r="H1628" s="8">
        <v>1</v>
      </c>
      <c r="I1628" s="10"/>
      <c r="J1628" s="8" t="s">
        <v>51</v>
      </c>
      <c r="K1628" s="10"/>
      <c r="L1628" s="8" t="s">
        <v>23</v>
      </c>
      <c r="M1628" s="10"/>
      <c r="N1628" s="8" t="s">
        <v>498</v>
      </c>
      <c r="O1628" s="8"/>
      <c r="P1628" s="6" t="s">
        <v>25</v>
      </c>
      <c r="Q1628" s="11">
        <v>0</v>
      </c>
      <c r="R1628" s="10"/>
      <c r="S1628" s="10"/>
      <c r="T1628" s="17">
        <v>18774</v>
      </c>
      <c r="U1628" s="10"/>
      <c r="V1628" s="16"/>
    </row>
    <row r="1629" spans="4:22" x14ac:dyDescent="0.25">
      <c r="D1629" s="7"/>
      <c r="E1629" s="6"/>
      <c r="F1629" s="6"/>
      <c r="G1629" s="1"/>
      <c r="H1629" s="10"/>
      <c r="I1629" s="10"/>
      <c r="J1629" s="10"/>
      <c r="K1629" s="10"/>
      <c r="L1629" s="10"/>
      <c r="M1629" s="10"/>
      <c r="N1629" s="10"/>
      <c r="O1629" s="10"/>
      <c r="P1629" s="6"/>
      <c r="Q1629" s="10"/>
      <c r="R1629" s="10"/>
      <c r="S1629" s="10"/>
      <c r="T1629" s="10"/>
      <c r="U1629" s="10"/>
      <c r="V1629" s="16"/>
    </row>
    <row r="1630" spans="4:22" x14ac:dyDescent="0.25">
      <c r="D1630" s="7"/>
      <c r="E1630" s="6"/>
      <c r="F1630" s="6"/>
      <c r="G1630" s="1"/>
      <c r="H1630" s="10"/>
      <c r="I1630" s="10"/>
      <c r="J1630" s="10"/>
      <c r="K1630" s="10"/>
      <c r="L1630" s="10"/>
      <c r="M1630" s="10"/>
      <c r="N1630" s="10"/>
      <c r="O1630" s="10"/>
      <c r="P1630" s="6"/>
      <c r="Q1630" s="10"/>
      <c r="R1630" s="10"/>
      <c r="S1630" s="10"/>
      <c r="T1630" s="11">
        <v>0</v>
      </c>
      <c r="U1630" s="10"/>
      <c r="V1630" s="16"/>
    </row>
    <row r="1631" spans="4:22" x14ac:dyDescent="0.25">
      <c r="D1631" s="7"/>
      <c r="E1631" s="6"/>
      <c r="F1631" s="6"/>
      <c r="G1631" s="1"/>
      <c r="H1631" s="10"/>
      <c r="I1631" s="10"/>
      <c r="J1631" s="10"/>
      <c r="K1631" s="10"/>
      <c r="L1631" s="10"/>
      <c r="M1631" s="10"/>
      <c r="N1631" s="10"/>
      <c r="O1631" s="10"/>
      <c r="P1631" s="6"/>
      <c r="Q1631" s="10"/>
      <c r="R1631" s="10"/>
      <c r="S1631" s="10"/>
      <c r="T1631" s="10"/>
      <c r="U1631" s="10"/>
      <c r="V1631" s="16"/>
    </row>
    <row r="1632" spans="4:22" x14ac:dyDescent="0.25">
      <c r="D1632" s="7"/>
      <c r="E1632" s="6"/>
      <c r="F1632" s="6"/>
      <c r="G1632" s="1"/>
      <c r="H1632" s="10"/>
      <c r="I1632" s="10"/>
      <c r="J1632" s="10"/>
      <c r="K1632" s="10"/>
      <c r="L1632" s="10"/>
      <c r="M1632" s="10"/>
      <c r="N1632" s="10"/>
      <c r="O1632" s="10"/>
      <c r="P1632" s="6"/>
      <c r="Q1632" s="10"/>
      <c r="R1632" s="10"/>
      <c r="S1632" s="8" t="s">
        <v>499</v>
      </c>
      <c r="T1632" s="8"/>
      <c r="U1632" s="10"/>
      <c r="V1632" s="16"/>
    </row>
    <row r="1633" spans="4:22" ht="15.75" thickBot="1" x14ac:dyDescent="0.3">
      <c r="D1633" s="14"/>
      <c r="E1633" s="15"/>
      <c r="F1633" s="15"/>
      <c r="G1633" s="29"/>
      <c r="H1633" s="12"/>
      <c r="I1633" s="12"/>
      <c r="J1633" s="12"/>
      <c r="K1633" s="12"/>
      <c r="L1633" s="12"/>
      <c r="M1633" s="12"/>
      <c r="N1633" s="12"/>
      <c r="O1633" s="12"/>
      <c r="P1633" s="15"/>
      <c r="Q1633" s="12"/>
      <c r="R1633" s="12"/>
      <c r="S1633" s="12"/>
      <c r="T1633" s="12"/>
      <c r="U1633" s="12"/>
      <c r="V1633" s="76"/>
    </row>
    <row r="1634" spans="4:22" ht="15.75" thickBot="1" x14ac:dyDescent="0.3">
      <c r="D1634" s="77"/>
      <c r="E1634" s="78"/>
      <c r="F1634" s="78"/>
      <c r="G1634" s="78"/>
      <c r="H1634" s="78"/>
      <c r="I1634" s="78"/>
      <c r="J1634" s="78"/>
      <c r="K1634" s="78"/>
      <c r="L1634" s="78"/>
      <c r="M1634" s="78"/>
      <c r="N1634" s="78"/>
      <c r="O1634" s="78"/>
      <c r="P1634" s="78"/>
      <c r="Q1634" s="78"/>
      <c r="R1634" s="78"/>
      <c r="S1634" s="78"/>
      <c r="T1634" s="78"/>
      <c r="U1634" s="78"/>
      <c r="V1634" s="79"/>
    </row>
    <row r="1635" spans="4:22" x14ac:dyDescent="0.25">
      <c r="D1635" s="80" t="s">
        <v>27</v>
      </c>
      <c r="E1635" s="81"/>
      <c r="F1635" s="81"/>
      <c r="G1635" s="81"/>
      <c r="H1635" s="81"/>
      <c r="I1635" s="81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2"/>
    </row>
    <row r="1636" spans="4:22" ht="15" customHeight="1" x14ac:dyDescent="0.25">
      <c r="D1636" s="2" t="s">
        <v>500</v>
      </c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60"/>
    </row>
    <row r="1637" spans="4:22" ht="15" customHeight="1" x14ac:dyDescent="0.25">
      <c r="D1637" s="2" t="s">
        <v>501</v>
      </c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60"/>
    </row>
    <row r="1638" spans="4:22" ht="15" customHeight="1" x14ac:dyDescent="0.25">
      <c r="D1638" s="2" t="s">
        <v>430</v>
      </c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60"/>
    </row>
    <row r="1639" spans="4:22" ht="15.75" customHeight="1" thickBot="1" x14ac:dyDescent="0.3">
      <c r="D1639" s="3" t="s">
        <v>502</v>
      </c>
      <c r="E1639" s="29"/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61"/>
    </row>
    <row r="1640" spans="4:22" ht="15.75" customHeight="1" thickBot="1" x14ac:dyDescent="0.3">
      <c r="D1640" s="83" t="s">
        <v>33</v>
      </c>
      <c r="E1640" s="84"/>
      <c r="F1640" s="84"/>
      <c r="G1640" s="84"/>
      <c r="H1640" s="84"/>
      <c r="I1640" s="84"/>
      <c r="J1640" s="84"/>
      <c r="K1640" s="84"/>
      <c r="L1640" s="84"/>
      <c r="M1640" s="84"/>
      <c r="N1640" s="84"/>
      <c r="O1640" s="84"/>
      <c r="P1640" s="84"/>
      <c r="Q1640" s="84"/>
      <c r="R1640" s="84"/>
      <c r="S1640" s="84"/>
      <c r="T1640" s="84"/>
      <c r="U1640" s="84"/>
      <c r="V1640" s="85"/>
    </row>
    <row r="1641" spans="4:22" ht="16.5" customHeight="1" thickTop="1" thickBot="1" x14ac:dyDescent="0.3">
      <c r="D1641" s="86" t="s">
        <v>34</v>
      </c>
      <c r="E1641" s="87"/>
      <c r="F1641" s="87"/>
      <c r="G1641" s="87"/>
      <c r="H1641" s="87"/>
      <c r="I1641" s="87"/>
      <c r="J1641" s="87"/>
      <c r="K1641" s="87"/>
      <c r="L1641" s="87"/>
      <c r="M1641" s="87"/>
      <c r="N1641" s="87"/>
      <c r="O1641" s="87"/>
      <c r="P1641" s="87"/>
      <c r="Q1641" s="87"/>
      <c r="R1641" s="87"/>
      <c r="S1641" s="87"/>
      <c r="T1641" s="87"/>
      <c r="U1641" s="87"/>
      <c r="V1641" s="88"/>
    </row>
    <row r="1642" spans="4:22" ht="15" customHeight="1" x14ac:dyDescent="0.25">
      <c r="D1642" s="51" t="s">
        <v>490</v>
      </c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3"/>
    </row>
    <row r="1643" spans="4:22" ht="15" customHeight="1" x14ac:dyDescent="0.25">
      <c r="D1643" s="54" t="s">
        <v>1</v>
      </c>
      <c r="E1643" s="55"/>
      <c r="F1643" s="55"/>
      <c r="G1643" s="55"/>
      <c r="H1643" s="55"/>
      <c r="I1643" s="55"/>
      <c r="J1643" s="55"/>
      <c r="K1643" s="55"/>
      <c r="L1643" s="55"/>
      <c r="M1643" s="55"/>
      <c r="N1643" s="55"/>
      <c r="O1643" s="55"/>
      <c r="P1643" s="55"/>
      <c r="Q1643" s="55"/>
      <c r="R1643" s="55"/>
      <c r="S1643" s="55"/>
      <c r="T1643" s="55"/>
      <c r="U1643" s="55"/>
      <c r="V1643" s="56"/>
    </row>
    <row r="1644" spans="4:22" ht="15.75" thickBot="1" x14ac:dyDescent="0.3">
      <c r="D1644" s="13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76"/>
    </row>
    <row r="1645" spans="4:22" ht="15" customHeight="1" x14ac:dyDescent="0.25">
      <c r="D1645" s="69" t="s">
        <v>35</v>
      </c>
      <c r="E1645" s="70"/>
      <c r="F1645" s="70"/>
      <c r="G1645" s="70"/>
      <c r="H1645" s="70"/>
      <c r="I1645" s="70"/>
      <c r="J1645" s="70"/>
      <c r="K1645" s="70"/>
      <c r="L1645" s="70"/>
      <c r="M1645" s="70"/>
      <c r="N1645" s="70"/>
      <c r="O1645" s="70"/>
      <c r="P1645" s="70"/>
      <c r="Q1645" s="70"/>
      <c r="R1645" s="70"/>
      <c r="S1645" s="70"/>
      <c r="T1645" s="70"/>
      <c r="U1645" s="70"/>
      <c r="V1645" s="71"/>
    </row>
    <row r="1646" spans="4:22" ht="15.75" thickBot="1" x14ac:dyDescent="0.3">
      <c r="D1646" s="13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76"/>
    </row>
    <row r="1647" spans="4:22" ht="15.75" customHeight="1" thickBot="1" x14ac:dyDescent="0.3">
      <c r="D1647" s="89" t="s">
        <v>36</v>
      </c>
      <c r="E1647" s="90"/>
      <c r="F1647" s="90"/>
      <c r="G1647" s="90"/>
      <c r="H1647" s="90"/>
      <c r="I1647" s="90"/>
      <c r="J1647" s="90"/>
      <c r="K1647" s="90"/>
      <c r="L1647" s="90"/>
      <c r="M1647" s="90"/>
      <c r="N1647" s="90"/>
      <c r="O1647" s="90" t="s">
        <v>37</v>
      </c>
      <c r="P1647" s="90"/>
      <c r="Q1647" s="90"/>
      <c r="R1647" s="90"/>
      <c r="S1647" s="90"/>
      <c r="T1647" s="90"/>
      <c r="U1647" s="91"/>
      <c r="V1647" s="75"/>
    </row>
    <row r="1648" spans="4:22" ht="15.75" thickBot="1" x14ac:dyDescent="0.3">
      <c r="D1648" s="77"/>
      <c r="E1648" s="78"/>
      <c r="F1648" s="78"/>
      <c r="G1648" s="78"/>
      <c r="H1648" s="78"/>
      <c r="I1648" s="78"/>
      <c r="J1648" s="78"/>
      <c r="K1648" s="78"/>
      <c r="L1648" s="78"/>
      <c r="M1648" s="78"/>
      <c r="N1648" s="78"/>
      <c r="O1648" s="78"/>
      <c r="P1648" s="78"/>
      <c r="Q1648" s="78"/>
      <c r="R1648" s="78"/>
      <c r="S1648" s="78"/>
      <c r="T1648" s="78"/>
      <c r="U1648" s="78"/>
      <c r="V1648" s="16"/>
    </row>
    <row r="1649" spans="4:22" ht="15.75" thickBot="1" x14ac:dyDescent="0.3">
      <c r="D1649" s="89" t="s">
        <v>503</v>
      </c>
      <c r="E1649" s="90"/>
      <c r="F1649" s="90"/>
      <c r="G1649" s="90"/>
      <c r="H1649" s="90"/>
      <c r="I1649" s="90"/>
      <c r="J1649" s="90"/>
      <c r="K1649" s="90"/>
      <c r="L1649" s="90"/>
      <c r="M1649" s="90"/>
      <c r="N1649" s="90"/>
      <c r="O1649" s="92">
        <v>43084</v>
      </c>
      <c r="P1649" s="92"/>
      <c r="Q1649" s="92"/>
      <c r="R1649" s="92"/>
      <c r="S1649" s="92"/>
      <c r="T1649" s="92"/>
      <c r="U1649" s="93"/>
      <c r="V1649" s="76"/>
    </row>
    <row r="1650" spans="4:22" ht="15.75" thickBot="1" x14ac:dyDescent="0.3">
      <c r="D1650" s="77"/>
      <c r="E1650" s="78"/>
      <c r="F1650" s="78"/>
      <c r="G1650" s="78"/>
      <c r="H1650" s="78"/>
      <c r="I1650" s="78"/>
      <c r="J1650" s="78"/>
      <c r="K1650" s="78"/>
      <c r="L1650" s="78"/>
      <c r="M1650" s="78"/>
      <c r="N1650" s="78"/>
      <c r="O1650" s="78"/>
      <c r="P1650" s="78"/>
      <c r="Q1650" s="78"/>
      <c r="R1650" s="78"/>
      <c r="S1650" s="78"/>
      <c r="T1650" s="78"/>
      <c r="U1650" s="78"/>
      <c r="V1650" s="79"/>
    </row>
    <row r="1651" spans="4:22" ht="15.75" thickBot="1" x14ac:dyDescent="0.3">
      <c r="D1651" s="77"/>
      <c r="E1651" s="78"/>
      <c r="F1651" s="78"/>
      <c r="G1651" s="78"/>
      <c r="H1651" s="78"/>
      <c r="I1651" s="78"/>
      <c r="J1651" s="78"/>
      <c r="K1651" s="78"/>
      <c r="L1651" s="78"/>
      <c r="M1651" s="78"/>
      <c r="N1651" s="78"/>
      <c r="O1651" s="78"/>
      <c r="P1651" s="78"/>
      <c r="Q1651" s="78"/>
      <c r="R1651" s="78"/>
      <c r="S1651" s="78"/>
      <c r="T1651" s="78"/>
      <c r="U1651" s="78"/>
      <c r="V1651" s="79"/>
    </row>
    <row r="1652" spans="4:22" ht="15" customHeight="1" x14ac:dyDescent="0.25">
      <c r="D1652" s="51" t="s">
        <v>504</v>
      </c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3"/>
    </row>
    <row r="1653" spans="4:22" ht="15" customHeight="1" x14ac:dyDescent="0.25">
      <c r="D1653" s="54" t="s">
        <v>1</v>
      </c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  <c r="P1653" s="55"/>
      <c r="Q1653" s="55"/>
      <c r="R1653" s="55"/>
      <c r="S1653" s="55"/>
      <c r="T1653" s="55"/>
      <c r="U1653" s="55"/>
      <c r="V1653" s="56"/>
    </row>
    <row r="1654" spans="4:22" ht="15" customHeight="1" x14ac:dyDescent="0.25">
      <c r="D1654" s="57" t="s">
        <v>505</v>
      </c>
      <c r="E1654" s="58"/>
      <c r="F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  <c r="Q1654" s="58"/>
      <c r="R1654" s="58"/>
      <c r="S1654" s="58"/>
      <c r="T1654" s="58"/>
      <c r="U1654" s="58"/>
      <c r="V1654" s="59"/>
    </row>
    <row r="1655" spans="4:22" ht="15" customHeight="1" x14ac:dyDescent="0.25">
      <c r="D1655" s="2" t="s">
        <v>506</v>
      </c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60"/>
    </row>
    <row r="1656" spans="4:22" ht="15.75" customHeight="1" thickBot="1" x14ac:dyDescent="0.3">
      <c r="D1656" s="3" t="s">
        <v>507</v>
      </c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61"/>
    </row>
    <row r="1657" spans="4:22" x14ac:dyDescent="0.25">
      <c r="D1657" s="62" t="s">
        <v>5</v>
      </c>
      <c r="E1657" s="63"/>
      <c r="F1657" s="63"/>
      <c r="G1657" s="63"/>
      <c r="H1657" s="63"/>
      <c r="I1657" s="63"/>
      <c r="J1657" s="63"/>
      <c r="K1657" s="63"/>
      <c r="L1657" s="63"/>
      <c r="M1657" s="63"/>
      <c r="N1657" s="63"/>
      <c r="O1657" s="63"/>
      <c r="P1657" s="63"/>
      <c r="Q1657" s="63"/>
      <c r="R1657" s="63"/>
      <c r="S1657" s="63"/>
      <c r="T1657" s="63"/>
      <c r="U1657" s="63"/>
      <c r="V1657" s="64"/>
    </row>
    <row r="1658" spans="4:22" ht="15" customHeight="1" x14ac:dyDescent="0.25">
      <c r="D1658" s="5" t="s">
        <v>6</v>
      </c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6"/>
    </row>
    <row r="1659" spans="4:22" ht="15" customHeight="1" x14ac:dyDescent="0.25">
      <c r="D1659" s="7" t="s">
        <v>477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7"/>
    </row>
    <row r="1660" spans="4:22" ht="15" customHeight="1" x14ac:dyDescent="0.25">
      <c r="D1660" s="7" t="s">
        <v>478</v>
      </c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7"/>
    </row>
    <row r="1661" spans="4:22" ht="15" customHeight="1" x14ac:dyDescent="0.25">
      <c r="D1661" s="7" t="s">
        <v>479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7"/>
    </row>
    <row r="1662" spans="4:22" ht="15" customHeight="1" x14ac:dyDescent="0.25">
      <c r="D1662" s="5" t="s">
        <v>10</v>
      </c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6"/>
    </row>
    <row r="1663" spans="4:22" ht="15" customHeight="1" x14ac:dyDescent="0.25">
      <c r="D1663" s="7" t="s">
        <v>508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7"/>
    </row>
    <row r="1664" spans="4:22" ht="15" customHeight="1" x14ac:dyDescent="0.25">
      <c r="D1664" s="7" t="s">
        <v>12</v>
      </c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7"/>
    </row>
    <row r="1665" spans="4:22" ht="15" customHeight="1" x14ac:dyDescent="0.25">
      <c r="D1665" s="7" t="s">
        <v>509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7"/>
    </row>
    <row r="1666" spans="4:22" ht="15" customHeight="1" x14ac:dyDescent="0.25">
      <c r="D1666" s="7" t="s">
        <v>14</v>
      </c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7"/>
    </row>
    <row r="1667" spans="4:22" ht="15" customHeight="1" x14ac:dyDescent="0.25">
      <c r="D1667" s="7" t="s">
        <v>15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7"/>
    </row>
    <row r="1668" spans="4:22" ht="15.75" customHeight="1" thickBot="1" x14ac:dyDescent="0.3">
      <c r="D1668" s="14" t="s">
        <v>510</v>
      </c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68"/>
    </row>
    <row r="1669" spans="4:22" x14ac:dyDescent="0.25">
      <c r="D1669" s="69" t="s">
        <v>17</v>
      </c>
      <c r="E1669" s="70"/>
      <c r="F1669" s="70"/>
      <c r="G1669" s="70"/>
      <c r="H1669" s="70"/>
      <c r="I1669" s="70"/>
      <c r="J1669" s="70"/>
      <c r="K1669" s="70"/>
      <c r="L1669" s="70"/>
      <c r="M1669" s="70"/>
      <c r="N1669" s="70"/>
      <c r="O1669" s="70"/>
      <c r="P1669" s="70"/>
      <c r="Q1669" s="70"/>
      <c r="R1669" s="70"/>
      <c r="S1669" s="70"/>
      <c r="T1669" s="70"/>
      <c r="U1669" s="70"/>
      <c r="V1669" s="71"/>
    </row>
    <row r="1670" spans="4:22" ht="15" customHeight="1" x14ac:dyDescent="0.25">
      <c r="D1670" s="2" t="s">
        <v>18</v>
      </c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60"/>
    </row>
    <row r="1671" spans="4:22" ht="15.75" customHeight="1" thickBot="1" x14ac:dyDescent="0.3">
      <c r="D1671" s="3" t="s">
        <v>19</v>
      </c>
      <c r="E1671" s="29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61"/>
    </row>
    <row r="1672" spans="4:22" ht="15" customHeight="1" x14ac:dyDescent="0.25">
      <c r="D1672" s="72" t="s">
        <v>67</v>
      </c>
      <c r="E1672" s="94"/>
      <c r="F1672" s="94"/>
      <c r="G1672" s="73" t="s">
        <v>511</v>
      </c>
      <c r="H1672" s="73"/>
      <c r="I1672" s="73"/>
      <c r="J1672" s="73"/>
      <c r="K1672" s="73"/>
      <c r="L1672" s="73"/>
      <c r="M1672" s="73"/>
      <c r="N1672" s="73"/>
      <c r="O1672" s="73"/>
      <c r="P1672" s="73"/>
      <c r="Q1672" s="73"/>
      <c r="R1672" s="73"/>
      <c r="S1672" s="73"/>
      <c r="T1672" s="73"/>
      <c r="U1672" s="74"/>
      <c r="V1672" s="75"/>
    </row>
    <row r="1673" spans="4:22" x14ac:dyDescent="0.25">
      <c r="D1673" s="7"/>
      <c r="E1673" s="6"/>
      <c r="F1673" s="6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6"/>
    </row>
    <row r="1674" spans="4:22" ht="15" customHeight="1" x14ac:dyDescent="0.25">
      <c r="D1674" s="7"/>
      <c r="E1674" s="6"/>
      <c r="F1674" s="6"/>
      <c r="G1674" s="1" t="s">
        <v>69</v>
      </c>
      <c r="H1674" s="8">
        <v>52</v>
      </c>
      <c r="I1674" s="10"/>
      <c r="J1674" s="8" t="s">
        <v>51</v>
      </c>
      <c r="K1674" s="10"/>
      <c r="L1674" s="8" t="s">
        <v>23</v>
      </c>
      <c r="M1674" s="10"/>
      <c r="N1674" s="8" t="s">
        <v>512</v>
      </c>
      <c r="O1674" s="8"/>
      <c r="P1674" s="6" t="s">
        <v>70</v>
      </c>
      <c r="Q1674" s="11">
        <v>0</v>
      </c>
      <c r="R1674" s="10"/>
      <c r="S1674" s="10"/>
      <c r="T1674" s="17">
        <v>93431.52</v>
      </c>
      <c r="U1674" s="10"/>
      <c r="V1674" s="16"/>
    </row>
    <row r="1675" spans="4:22" x14ac:dyDescent="0.25">
      <c r="D1675" s="7"/>
      <c r="E1675" s="6"/>
      <c r="F1675" s="6"/>
      <c r="G1675" s="1"/>
      <c r="H1675" s="10"/>
      <c r="I1675" s="10"/>
      <c r="J1675" s="10"/>
      <c r="K1675" s="10"/>
      <c r="L1675" s="10"/>
      <c r="M1675" s="10"/>
      <c r="N1675" s="6" t="s">
        <v>72</v>
      </c>
      <c r="O1675" s="6"/>
      <c r="P1675" s="6" t="s">
        <v>71</v>
      </c>
      <c r="Q1675" s="6" t="s">
        <v>74</v>
      </c>
      <c r="R1675" s="10"/>
      <c r="S1675" s="10"/>
      <c r="T1675" s="10"/>
      <c r="U1675" s="10"/>
      <c r="V1675" s="16"/>
    </row>
    <row r="1676" spans="4:22" x14ac:dyDescent="0.25">
      <c r="D1676" s="7"/>
      <c r="E1676" s="6"/>
      <c r="F1676" s="6"/>
      <c r="G1676" s="1"/>
      <c r="H1676" s="10"/>
      <c r="I1676" s="10"/>
      <c r="J1676" s="10"/>
      <c r="K1676" s="10"/>
      <c r="L1676" s="10"/>
      <c r="M1676" s="10"/>
      <c r="N1676" s="6" t="s">
        <v>73</v>
      </c>
      <c r="O1676" s="6"/>
      <c r="P1676" s="20"/>
      <c r="Q1676" s="6" t="s">
        <v>75</v>
      </c>
      <c r="R1676" s="10"/>
      <c r="S1676" s="10"/>
      <c r="T1676" s="11">
        <v>0</v>
      </c>
      <c r="U1676" s="10"/>
      <c r="V1676" s="16"/>
    </row>
    <row r="1677" spans="4:22" x14ac:dyDescent="0.25">
      <c r="D1677" s="7"/>
      <c r="E1677" s="6"/>
      <c r="F1677" s="6"/>
      <c r="G1677" s="1"/>
      <c r="H1677" s="10"/>
      <c r="I1677" s="10"/>
      <c r="J1677" s="10"/>
      <c r="K1677" s="10"/>
      <c r="L1677" s="10"/>
      <c r="M1677" s="10"/>
      <c r="N1677" s="20"/>
      <c r="O1677" s="20"/>
      <c r="P1677" s="20"/>
      <c r="Q1677" s="20"/>
      <c r="R1677" s="10"/>
      <c r="S1677" s="10"/>
      <c r="T1677" s="10"/>
      <c r="U1677" s="10"/>
      <c r="V1677" s="16"/>
    </row>
    <row r="1678" spans="4:22" x14ac:dyDescent="0.25">
      <c r="D1678" s="7"/>
      <c r="E1678" s="6"/>
      <c r="F1678" s="6"/>
      <c r="G1678" s="1"/>
      <c r="H1678" s="10"/>
      <c r="I1678" s="10"/>
      <c r="J1678" s="10"/>
      <c r="K1678" s="10"/>
      <c r="L1678" s="10"/>
      <c r="M1678" s="10"/>
      <c r="N1678" s="20"/>
      <c r="O1678" s="20"/>
      <c r="P1678" s="20"/>
      <c r="Q1678" s="20"/>
      <c r="R1678" s="10"/>
      <c r="S1678" s="8" t="s">
        <v>513</v>
      </c>
      <c r="T1678" s="8"/>
      <c r="U1678" s="10"/>
      <c r="V1678" s="16"/>
    </row>
    <row r="1679" spans="4:22" ht="15.75" thickBot="1" x14ac:dyDescent="0.3">
      <c r="D1679" s="14"/>
      <c r="E1679" s="15"/>
      <c r="F1679" s="15"/>
      <c r="G1679" s="29"/>
      <c r="H1679" s="12"/>
      <c r="I1679" s="12"/>
      <c r="J1679" s="12"/>
      <c r="K1679" s="12"/>
      <c r="L1679" s="12"/>
      <c r="M1679" s="12"/>
      <c r="N1679" s="21"/>
      <c r="O1679" s="21"/>
      <c r="P1679" s="21"/>
      <c r="Q1679" s="21"/>
      <c r="R1679" s="12"/>
      <c r="S1679" s="12"/>
      <c r="T1679" s="12"/>
      <c r="U1679" s="12"/>
      <c r="V1679" s="76"/>
    </row>
    <row r="1680" spans="4:22" ht="15" customHeight="1" x14ac:dyDescent="0.25">
      <c r="D1680" s="95"/>
      <c r="E1680" s="8">
        <v>2</v>
      </c>
      <c r="F1680" s="74"/>
      <c r="G1680" s="73" t="s">
        <v>514</v>
      </c>
      <c r="H1680" s="73"/>
      <c r="I1680" s="73"/>
      <c r="J1680" s="73"/>
      <c r="K1680" s="73"/>
      <c r="L1680" s="73"/>
      <c r="M1680" s="73"/>
      <c r="N1680" s="73"/>
      <c r="O1680" s="73"/>
      <c r="P1680" s="73"/>
      <c r="Q1680" s="73"/>
      <c r="R1680" s="73"/>
      <c r="S1680" s="73"/>
      <c r="T1680" s="73"/>
      <c r="U1680" s="74"/>
      <c r="V1680" s="75"/>
    </row>
    <row r="1681" spans="4:22" x14ac:dyDescent="0.25">
      <c r="D1681" s="24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6"/>
    </row>
    <row r="1682" spans="4:22" ht="15" customHeight="1" x14ac:dyDescent="0.25">
      <c r="D1682" s="24"/>
      <c r="E1682" s="10"/>
      <c r="F1682" s="10"/>
      <c r="G1682" s="1" t="s">
        <v>21</v>
      </c>
      <c r="H1682" s="8">
        <v>5</v>
      </c>
      <c r="I1682" s="10"/>
      <c r="J1682" s="8" t="s">
        <v>51</v>
      </c>
      <c r="K1682" s="10"/>
      <c r="L1682" s="8" t="s">
        <v>23</v>
      </c>
      <c r="M1682" s="10"/>
      <c r="N1682" s="8" t="s">
        <v>515</v>
      </c>
      <c r="O1682" s="8"/>
      <c r="P1682" s="6" t="s">
        <v>25</v>
      </c>
      <c r="Q1682" s="11">
        <v>0</v>
      </c>
      <c r="R1682" s="10"/>
      <c r="S1682" s="10"/>
      <c r="T1682" s="17">
        <v>10795.5</v>
      </c>
      <c r="U1682" s="10"/>
      <c r="V1682" s="16"/>
    </row>
    <row r="1683" spans="4:22" x14ac:dyDescent="0.25">
      <c r="D1683" s="24"/>
      <c r="E1683" s="10"/>
      <c r="F1683" s="10"/>
      <c r="G1683" s="1"/>
      <c r="H1683" s="10"/>
      <c r="I1683" s="10"/>
      <c r="J1683" s="10"/>
      <c r="K1683" s="10"/>
      <c r="L1683" s="10"/>
      <c r="M1683" s="10"/>
      <c r="N1683" s="10"/>
      <c r="O1683" s="10"/>
      <c r="P1683" s="6"/>
      <c r="Q1683" s="10"/>
      <c r="R1683" s="10"/>
      <c r="S1683" s="10"/>
      <c r="T1683" s="10"/>
      <c r="U1683" s="10"/>
      <c r="V1683" s="16"/>
    </row>
    <row r="1684" spans="4:22" x14ac:dyDescent="0.25">
      <c r="D1684" s="24"/>
      <c r="E1684" s="10"/>
      <c r="F1684" s="10"/>
      <c r="G1684" s="1"/>
      <c r="H1684" s="10"/>
      <c r="I1684" s="10"/>
      <c r="J1684" s="10"/>
      <c r="K1684" s="10"/>
      <c r="L1684" s="10"/>
      <c r="M1684" s="10"/>
      <c r="N1684" s="10"/>
      <c r="O1684" s="10"/>
      <c r="P1684" s="6"/>
      <c r="Q1684" s="10"/>
      <c r="R1684" s="10"/>
      <c r="S1684" s="10"/>
      <c r="T1684" s="11">
        <v>0</v>
      </c>
      <c r="U1684" s="10"/>
      <c r="V1684" s="16"/>
    </row>
    <row r="1685" spans="4:22" x14ac:dyDescent="0.25">
      <c r="D1685" s="24"/>
      <c r="E1685" s="10"/>
      <c r="F1685" s="10"/>
      <c r="G1685" s="1"/>
      <c r="H1685" s="10"/>
      <c r="I1685" s="10"/>
      <c r="J1685" s="10"/>
      <c r="K1685" s="10"/>
      <c r="L1685" s="10"/>
      <c r="M1685" s="10"/>
      <c r="N1685" s="10"/>
      <c r="O1685" s="10"/>
      <c r="P1685" s="6"/>
      <c r="Q1685" s="10"/>
      <c r="R1685" s="10"/>
      <c r="S1685" s="10"/>
      <c r="T1685" s="10"/>
      <c r="U1685" s="10"/>
      <c r="V1685" s="16"/>
    </row>
    <row r="1686" spans="4:22" x14ac:dyDescent="0.25">
      <c r="D1686" s="24"/>
      <c r="E1686" s="10"/>
      <c r="F1686" s="10"/>
      <c r="G1686" s="1"/>
      <c r="H1686" s="10"/>
      <c r="I1686" s="10"/>
      <c r="J1686" s="10"/>
      <c r="K1686" s="10"/>
      <c r="L1686" s="10"/>
      <c r="M1686" s="10"/>
      <c r="N1686" s="10"/>
      <c r="O1686" s="10"/>
      <c r="P1686" s="6"/>
      <c r="Q1686" s="10"/>
      <c r="R1686" s="10"/>
      <c r="S1686" s="8" t="s">
        <v>516</v>
      </c>
      <c r="T1686" s="8"/>
      <c r="U1686" s="10"/>
      <c r="V1686" s="16"/>
    </row>
    <row r="1687" spans="4:22" ht="15.75" thickBot="1" x14ac:dyDescent="0.3">
      <c r="D1687" s="13"/>
      <c r="E1687" s="12"/>
      <c r="F1687" s="12"/>
      <c r="G1687" s="29"/>
      <c r="H1687" s="12"/>
      <c r="I1687" s="12"/>
      <c r="J1687" s="12"/>
      <c r="K1687" s="12"/>
      <c r="L1687" s="12"/>
      <c r="M1687" s="12"/>
      <c r="N1687" s="12"/>
      <c r="O1687" s="12"/>
      <c r="P1687" s="15"/>
      <c r="Q1687" s="12"/>
      <c r="R1687" s="12"/>
      <c r="S1687" s="12"/>
      <c r="T1687" s="12"/>
      <c r="U1687" s="12"/>
      <c r="V1687" s="76"/>
    </row>
    <row r="1688" spans="4:22" x14ac:dyDescent="0.25">
      <c r="D1688" s="80" t="s">
        <v>27</v>
      </c>
      <c r="E1688" s="81"/>
      <c r="F1688" s="81"/>
      <c r="G1688" s="81"/>
      <c r="H1688" s="81"/>
      <c r="I1688" s="81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2"/>
    </row>
    <row r="1689" spans="4:22" ht="15" customHeight="1" x14ac:dyDescent="0.25">
      <c r="D1689" s="2" t="s">
        <v>517</v>
      </c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60"/>
    </row>
    <row r="1690" spans="4:22" ht="15" customHeight="1" x14ac:dyDescent="0.25">
      <c r="D1690" s="2" t="s">
        <v>518</v>
      </c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60"/>
    </row>
    <row r="1691" spans="4:22" ht="15" customHeight="1" x14ac:dyDescent="0.25">
      <c r="D1691" s="2" t="s">
        <v>30</v>
      </c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60"/>
    </row>
    <row r="1692" spans="4:22" ht="15" customHeight="1" x14ac:dyDescent="0.25">
      <c r="D1692" s="2" t="s">
        <v>430</v>
      </c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60"/>
    </row>
    <row r="1693" spans="4:22" ht="15.75" customHeight="1" thickBot="1" x14ac:dyDescent="0.3">
      <c r="D1693" s="3" t="s">
        <v>519</v>
      </c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61"/>
    </row>
    <row r="1694" spans="4:22" ht="15.75" customHeight="1" thickBot="1" x14ac:dyDescent="0.3">
      <c r="D1694" s="83" t="s">
        <v>33</v>
      </c>
      <c r="E1694" s="84"/>
      <c r="F1694" s="84"/>
      <c r="G1694" s="84"/>
      <c r="H1694" s="84"/>
      <c r="I1694" s="84"/>
      <c r="J1694" s="84"/>
      <c r="K1694" s="84"/>
      <c r="L1694" s="84"/>
      <c r="M1694" s="84"/>
      <c r="N1694" s="84"/>
      <c r="O1694" s="84"/>
      <c r="P1694" s="84"/>
      <c r="Q1694" s="84"/>
      <c r="R1694" s="84"/>
      <c r="S1694" s="84"/>
      <c r="T1694" s="84"/>
      <c r="U1694" s="84"/>
      <c r="V1694" s="85"/>
    </row>
    <row r="1695" spans="4:22" ht="16.5" customHeight="1" thickTop="1" thickBot="1" x14ac:dyDescent="0.3">
      <c r="D1695" s="86" t="s">
        <v>34</v>
      </c>
      <c r="E1695" s="87"/>
      <c r="F1695" s="87"/>
      <c r="G1695" s="87"/>
      <c r="H1695" s="87"/>
      <c r="I1695" s="87"/>
      <c r="J1695" s="87"/>
      <c r="K1695" s="87"/>
      <c r="L1695" s="87"/>
      <c r="M1695" s="87"/>
      <c r="N1695" s="87"/>
      <c r="O1695" s="87"/>
      <c r="P1695" s="87"/>
      <c r="Q1695" s="87"/>
      <c r="R1695" s="87"/>
      <c r="S1695" s="87"/>
      <c r="T1695" s="87"/>
      <c r="U1695" s="87"/>
      <c r="V1695" s="88"/>
    </row>
    <row r="1696" spans="4:22" x14ac:dyDescent="0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4:20" ht="15.75" thickBot="1" x14ac:dyDescent="0.3">
      <c r="D1697" s="9"/>
    </row>
    <row r="1698" spans="4:20" ht="15" customHeight="1" x14ac:dyDescent="0.25">
      <c r="D1698" s="51" t="s">
        <v>504</v>
      </c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3"/>
    </row>
    <row r="1699" spans="4:20" ht="15" customHeight="1" x14ac:dyDescent="0.25">
      <c r="D1699" s="54" t="s">
        <v>1</v>
      </c>
      <c r="E1699" s="55"/>
      <c r="F1699" s="55"/>
      <c r="G1699" s="55"/>
      <c r="H1699" s="55"/>
      <c r="I1699" s="55"/>
      <c r="J1699" s="55"/>
      <c r="K1699" s="55"/>
      <c r="L1699" s="55"/>
      <c r="M1699" s="55"/>
      <c r="N1699" s="55"/>
      <c r="O1699" s="55"/>
      <c r="P1699" s="55"/>
      <c r="Q1699" s="55"/>
      <c r="R1699" s="55"/>
      <c r="S1699" s="55"/>
      <c r="T1699" s="56"/>
    </row>
    <row r="1700" spans="4:20" ht="15.75" thickBot="1" x14ac:dyDescent="0.3">
      <c r="D1700" s="13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76"/>
    </row>
    <row r="1701" spans="4:20" ht="15" customHeight="1" x14ac:dyDescent="0.25">
      <c r="D1701" s="69" t="s">
        <v>35</v>
      </c>
      <c r="E1701" s="70"/>
      <c r="F1701" s="70"/>
      <c r="G1701" s="70"/>
      <c r="H1701" s="70"/>
      <c r="I1701" s="70"/>
      <c r="J1701" s="70"/>
      <c r="K1701" s="70"/>
      <c r="L1701" s="70"/>
      <c r="M1701" s="70"/>
      <c r="N1701" s="70"/>
      <c r="O1701" s="70"/>
      <c r="P1701" s="70"/>
      <c r="Q1701" s="70"/>
      <c r="R1701" s="70"/>
      <c r="S1701" s="70"/>
      <c r="T1701" s="71"/>
    </row>
    <row r="1702" spans="4:20" ht="15.75" thickBot="1" x14ac:dyDescent="0.3">
      <c r="D1702" s="13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76"/>
    </row>
    <row r="1703" spans="4:20" ht="15.75" customHeight="1" thickBot="1" x14ac:dyDescent="0.3">
      <c r="D1703" s="89" t="s">
        <v>133</v>
      </c>
      <c r="E1703" s="90"/>
      <c r="F1703" s="90"/>
      <c r="G1703" s="90"/>
      <c r="H1703" s="90"/>
      <c r="I1703" s="90"/>
      <c r="J1703" s="90"/>
      <c r="K1703" s="90"/>
      <c r="L1703" s="90"/>
      <c r="M1703" s="90"/>
      <c r="N1703" s="90"/>
      <c r="O1703" s="90"/>
      <c r="P1703" s="90"/>
      <c r="Q1703" s="90"/>
      <c r="R1703" s="90"/>
      <c r="S1703" s="91"/>
      <c r="T1703" s="75"/>
    </row>
    <row r="1704" spans="4:20" ht="15.75" thickBot="1" x14ac:dyDescent="0.3">
      <c r="D1704" s="77"/>
      <c r="E1704" s="78"/>
      <c r="F1704" s="78"/>
      <c r="G1704" s="78"/>
      <c r="H1704" s="78"/>
      <c r="I1704" s="78"/>
      <c r="J1704" s="78"/>
      <c r="K1704" s="78"/>
      <c r="L1704" s="78"/>
      <c r="M1704" s="78"/>
      <c r="N1704" s="78"/>
      <c r="O1704" s="78"/>
      <c r="P1704" s="78"/>
      <c r="Q1704" s="78"/>
      <c r="R1704" s="78"/>
      <c r="S1704" s="78"/>
      <c r="T1704" s="16"/>
    </row>
    <row r="1705" spans="4:20" ht="15.75" customHeight="1" thickBot="1" x14ac:dyDescent="0.3">
      <c r="D1705" s="89" t="s">
        <v>520</v>
      </c>
      <c r="E1705" s="90"/>
      <c r="F1705" s="90"/>
      <c r="G1705" s="90"/>
      <c r="H1705" s="90"/>
      <c r="I1705" s="90"/>
      <c r="J1705" s="90"/>
      <c r="K1705" s="90"/>
      <c r="L1705" s="90"/>
      <c r="M1705" s="90"/>
      <c r="N1705" s="90"/>
      <c r="O1705" s="90"/>
      <c r="P1705" s="90"/>
      <c r="Q1705" s="90"/>
      <c r="R1705" s="90"/>
      <c r="S1705" s="91"/>
      <c r="T1705" s="16"/>
    </row>
    <row r="1706" spans="4:20" ht="15.75" customHeight="1" thickBot="1" x14ac:dyDescent="0.3">
      <c r="D1706" s="89" t="s">
        <v>521</v>
      </c>
      <c r="E1706" s="90"/>
      <c r="F1706" s="90"/>
      <c r="G1706" s="90"/>
      <c r="H1706" s="90"/>
      <c r="I1706" s="90"/>
      <c r="J1706" s="90"/>
      <c r="K1706" s="90"/>
      <c r="L1706" s="90"/>
      <c r="M1706" s="90"/>
      <c r="N1706" s="90"/>
      <c r="O1706" s="90"/>
      <c r="P1706" s="90"/>
      <c r="Q1706" s="90"/>
      <c r="R1706" s="90"/>
      <c r="S1706" s="91"/>
      <c r="T1706" s="76"/>
    </row>
    <row r="1707" spans="4:20" ht="15.75" thickBot="1" x14ac:dyDescent="0.3">
      <c r="D1707" s="77"/>
      <c r="E1707" s="78"/>
      <c r="F1707" s="78"/>
      <c r="G1707" s="78"/>
      <c r="H1707" s="78"/>
      <c r="I1707" s="78"/>
      <c r="J1707" s="78"/>
      <c r="K1707" s="78"/>
      <c r="L1707" s="78"/>
      <c r="M1707" s="78"/>
      <c r="N1707" s="78"/>
      <c r="O1707" s="78"/>
      <c r="P1707" s="78"/>
      <c r="Q1707" s="78"/>
      <c r="R1707" s="78"/>
      <c r="S1707" s="78"/>
      <c r="T1707" s="79"/>
    </row>
    <row r="1708" spans="4:20" ht="15.75" customHeight="1" thickBot="1" x14ac:dyDescent="0.3">
      <c r="D1708" s="83" t="s">
        <v>33</v>
      </c>
      <c r="E1708" s="84"/>
      <c r="F1708" s="84"/>
      <c r="G1708" s="84"/>
      <c r="H1708" s="84"/>
      <c r="I1708" s="84"/>
      <c r="J1708" s="84"/>
      <c r="K1708" s="84"/>
      <c r="L1708" s="84"/>
      <c r="M1708" s="84"/>
      <c r="N1708" s="84"/>
      <c r="O1708" s="84"/>
      <c r="P1708" s="84"/>
      <c r="Q1708" s="84"/>
      <c r="R1708" s="84"/>
      <c r="S1708" s="84"/>
      <c r="T1708" s="85"/>
    </row>
    <row r="1709" spans="4:20" ht="16.5" customHeight="1" thickTop="1" thickBot="1" x14ac:dyDescent="0.3">
      <c r="D1709" s="86" t="s">
        <v>34</v>
      </c>
      <c r="E1709" s="87"/>
      <c r="F1709" s="87"/>
      <c r="G1709" s="87"/>
      <c r="H1709" s="87"/>
      <c r="I1709" s="87"/>
      <c r="J1709" s="87"/>
      <c r="K1709" s="87"/>
      <c r="L1709" s="87"/>
      <c r="M1709" s="87"/>
      <c r="N1709" s="87"/>
      <c r="O1709" s="87"/>
      <c r="P1709" s="87"/>
      <c r="Q1709" s="87"/>
      <c r="R1709" s="87"/>
      <c r="S1709" s="87"/>
      <c r="T1709" s="88"/>
    </row>
    <row r="1710" spans="4:20" ht="15" customHeight="1" x14ac:dyDescent="0.25">
      <c r="D1710" s="51" t="s">
        <v>522</v>
      </c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3"/>
    </row>
    <row r="1711" spans="4:20" ht="15" customHeight="1" x14ac:dyDescent="0.25">
      <c r="D1711" s="54" t="s">
        <v>1</v>
      </c>
      <c r="E1711" s="55"/>
      <c r="F1711" s="55"/>
      <c r="G1711" s="55"/>
      <c r="H1711" s="55"/>
      <c r="I1711" s="55"/>
      <c r="J1711" s="55"/>
      <c r="K1711" s="55"/>
      <c r="L1711" s="55"/>
      <c r="M1711" s="55"/>
      <c r="N1711" s="55"/>
      <c r="O1711" s="55"/>
      <c r="P1711" s="55"/>
      <c r="Q1711" s="55"/>
      <c r="R1711" s="55"/>
      <c r="S1711" s="55"/>
      <c r="T1711" s="56"/>
    </row>
    <row r="1712" spans="4:20" ht="15" customHeight="1" x14ac:dyDescent="0.25">
      <c r="D1712" s="57" t="s">
        <v>523</v>
      </c>
      <c r="E1712" s="58"/>
      <c r="F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  <c r="Q1712" s="58"/>
      <c r="R1712" s="58"/>
      <c r="S1712" s="58"/>
      <c r="T1712" s="59"/>
    </row>
    <row r="1713" spans="4:20" ht="15" customHeight="1" x14ac:dyDescent="0.25">
      <c r="D1713" s="2" t="s">
        <v>524</v>
      </c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60"/>
    </row>
    <row r="1714" spans="4:20" ht="15.75" customHeight="1" thickBot="1" x14ac:dyDescent="0.3">
      <c r="D1714" s="3" t="s">
        <v>525</v>
      </c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61"/>
    </row>
    <row r="1715" spans="4:20" x14ac:dyDescent="0.25">
      <c r="D1715" s="62" t="s">
        <v>5</v>
      </c>
      <c r="E1715" s="63"/>
      <c r="F1715" s="63"/>
      <c r="G1715" s="63"/>
      <c r="H1715" s="63"/>
      <c r="I1715" s="63"/>
      <c r="J1715" s="63"/>
      <c r="K1715" s="63"/>
      <c r="L1715" s="63"/>
      <c r="M1715" s="63"/>
      <c r="N1715" s="63"/>
      <c r="O1715" s="63"/>
      <c r="P1715" s="63"/>
      <c r="Q1715" s="63"/>
      <c r="R1715" s="63"/>
      <c r="S1715" s="63"/>
      <c r="T1715" s="64"/>
    </row>
    <row r="1716" spans="4:20" ht="15" customHeight="1" x14ac:dyDescent="0.25">
      <c r="D1716" s="5" t="s">
        <v>6</v>
      </c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T1716" s="66"/>
    </row>
    <row r="1717" spans="4:20" ht="15" customHeight="1" x14ac:dyDescent="0.25">
      <c r="D1717" s="7" t="s">
        <v>354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7"/>
    </row>
    <row r="1718" spans="4:20" ht="15" customHeight="1" x14ac:dyDescent="0.25">
      <c r="D1718" s="7" t="s">
        <v>355</v>
      </c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7"/>
    </row>
    <row r="1719" spans="4:20" ht="15" customHeight="1" x14ac:dyDescent="0.25">
      <c r="D1719" s="7" t="s">
        <v>356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7"/>
    </row>
    <row r="1720" spans="4:20" ht="15" customHeight="1" x14ac:dyDescent="0.25">
      <c r="D1720" s="5" t="s">
        <v>10</v>
      </c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T1720" s="66"/>
    </row>
    <row r="1721" spans="4:20" ht="15" customHeight="1" x14ac:dyDescent="0.25">
      <c r="D1721" s="7" t="s">
        <v>526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7"/>
    </row>
    <row r="1722" spans="4:20" ht="15" customHeight="1" x14ac:dyDescent="0.25">
      <c r="D1722" s="7" t="s">
        <v>12</v>
      </c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7"/>
    </row>
    <row r="1723" spans="4:20" ht="15" customHeight="1" x14ac:dyDescent="0.25">
      <c r="D1723" s="7" t="s">
        <v>527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7"/>
    </row>
    <row r="1724" spans="4:20" ht="15" customHeight="1" x14ac:dyDescent="0.25">
      <c r="D1724" s="7" t="s">
        <v>14</v>
      </c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7"/>
    </row>
    <row r="1725" spans="4:20" ht="15" customHeight="1" x14ac:dyDescent="0.25">
      <c r="D1725" s="7" t="s">
        <v>15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7"/>
    </row>
    <row r="1726" spans="4:20" ht="15.75" customHeight="1" thickBot="1" x14ac:dyDescent="0.3">
      <c r="D1726" s="14" t="s">
        <v>528</v>
      </c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68"/>
    </row>
    <row r="1727" spans="4:20" x14ac:dyDescent="0.25">
      <c r="D1727" s="69" t="s">
        <v>17</v>
      </c>
      <c r="E1727" s="70"/>
      <c r="F1727" s="70"/>
      <c r="G1727" s="70"/>
      <c r="H1727" s="70"/>
      <c r="I1727" s="70"/>
      <c r="J1727" s="70"/>
      <c r="K1727" s="70"/>
      <c r="L1727" s="70"/>
      <c r="M1727" s="70"/>
      <c r="N1727" s="70"/>
      <c r="O1727" s="70"/>
      <c r="P1727" s="70"/>
      <c r="Q1727" s="70"/>
      <c r="R1727" s="70"/>
      <c r="S1727" s="70"/>
      <c r="T1727" s="71"/>
    </row>
    <row r="1728" spans="4:20" ht="15" customHeight="1" x14ac:dyDescent="0.25">
      <c r="D1728" s="2" t="s">
        <v>18</v>
      </c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60"/>
    </row>
    <row r="1729" spans="4:20" ht="15.75" customHeight="1" thickBot="1" x14ac:dyDescent="0.3">
      <c r="D1729" s="3" t="s">
        <v>19</v>
      </c>
      <c r="E1729" s="29"/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61"/>
    </row>
    <row r="1730" spans="4:20" ht="15" customHeight="1" x14ac:dyDescent="0.25">
      <c r="D1730" s="72" t="s">
        <v>67</v>
      </c>
      <c r="E1730" s="94"/>
      <c r="F1730" s="94"/>
      <c r="G1730" s="73" t="s">
        <v>529</v>
      </c>
      <c r="H1730" s="73"/>
      <c r="I1730" s="73"/>
      <c r="J1730" s="73"/>
      <c r="K1730" s="73"/>
      <c r="L1730" s="73"/>
      <c r="M1730" s="73"/>
      <c r="N1730" s="73"/>
      <c r="O1730" s="73"/>
      <c r="P1730" s="73"/>
      <c r="Q1730" s="73"/>
      <c r="R1730" s="73"/>
      <c r="S1730" s="73"/>
      <c r="T1730" s="75"/>
    </row>
    <row r="1731" spans="4:20" x14ac:dyDescent="0.25">
      <c r="D1731" s="7"/>
      <c r="E1731" s="6"/>
      <c r="F1731" s="6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6"/>
    </row>
    <row r="1732" spans="4:20" ht="56.25" x14ac:dyDescent="0.25">
      <c r="D1732" s="7"/>
      <c r="E1732" s="6"/>
      <c r="F1732" s="6"/>
      <c r="G1732" s="1" t="s">
        <v>69</v>
      </c>
      <c r="H1732" s="41">
        <v>1</v>
      </c>
      <c r="I1732" s="10"/>
      <c r="J1732" s="41" t="s">
        <v>51</v>
      </c>
      <c r="K1732" s="10"/>
      <c r="L1732" s="41" t="s">
        <v>23</v>
      </c>
      <c r="M1732" s="10"/>
      <c r="N1732" s="42" t="s">
        <v>530</v>
      </c>
      <c r="O1732" s="40" t="s">
        <v>70</v>
      </c>
      <c r="P1732" s="42">
        <v>0</v>
      </c>
      <c r="Q1732" s="10"/>
      <c r="R1732" s="10"/>
      <c r="S1732" s="43">
        <v>7443</v>
      </c>
      <c r="T1732" s="16"/>
    </row>
    <row r="1733" spans="4:20" ht="22.5" x14ac:dyDescent="0.25">
      <c r="D1733" s="7"/>
      <c r="E1733" s="6"/>
      <c r="F1733" s="6"/>
      <c r="G1733" s="1"/>
      <c r="H1733" s="10"/>
      <c r="I1733" s="10"/>
      <c r="J1733" s="10"/>
      <c r="K1733" s="10"/>
      <c r="L1733" s="10"/>
      <c r="M1733" s="10"/>
      <c r="N1733" s="49" t="s">
        <v>72</v>
      </c>
      <c r="O1733" s="40" t="s">
        <v>71</v>
      </c>
      <c r="P1733" s="40" t="s">
        <v>74</v>
      </c>
      <c r="Q1733" s="10"/>
      <c r="R1733" s="10"/>
      <c r="S1733" s="31"/>
      <c r="T1733" s="16"/>
    </row>
    <row r="1734" spans="4:20" ht="33.75" x14ac:dyDescent="0.25">
      <c r="D1734" s="7"/>
      <c r="E1734" s="6"/>
      <c r="F1734" s="6"/>
      <c r="G1734" s="1"/>
      <c r="H1734" s="10"/>
      <c r="I1734" s="10"/>
      <c r="J1734" s="10"/>
      <c r="K1734" s="10"/>
      <c r="L1734" s="10"/>
      <c r="M1734" s="10"/>
      <c r="N1734" s="49" t="s">
        <v>73</v>
      </c>
      <c r="O1734" s="47"/>
      <c r="P1734" s="40" t="s">
        <v>75</v>
      </c>
      <c r="Q1734" s="10"/>
      <c r="R1734" s="10"/>
      <c r="S1734" s="42">
        <v>0</v>
      </c>
      <c r="T1734" s="16"/>
    </row>
    <row r="1735" spans="4:20" x14ac:dyDescent="0.25">
      <c r="D1735" s="7"/>
      <c r="E1735" s="6"/>
      <c r="F1735" s="6"/>
      <c r="G1735" s="1"/>
      <c r="H1735" s="10"/>
      <c r="I1735" s="10"/>
      <c r="J1735" s="10"/>
      <c r="K1735" s="10"/>
      <c r="L1735" s="10"/>
      <c r="M1735" s="10"/>
      <c r="N1735" s="47"/>
      <c r="O1735" s="47"/>
      <c r="P1735" s="47"/>
      <c r="Q1735" s="10"/>
      <c r="R1735" s="10"/>
      <c r="S1735" s="31"/>
      <c r="T1735" s="16"/>
    </row>
    <row r="1736" spans="4:20" x14ac:dyDescent="0.25">
      <c r="D1736" s="7"/>
      <c r="E1736" s="6"/>
      <c r="F1736" s="6"/>
      <c r="G1736" s="1"/>
      <c r="H1736" s="10"/>
      <c r="I1736" s="10"/>
      <c r="J1736" s="10"/>
      <c r="K1736" s="10"/>
      <c r="L1736" s="10"/>
      <c r="M1736" s="10"/>
      <c r="N1736" s="47"/>
      <c r="O1736" s="47"/>
      <c r="P1736" s="47"/>
      <c r="Q1736" s="10"/>
      <c r="R1736" s="8" t="s">
        <v>531</v>
      </c>
      <c r="S1736" s="8"/>
      <c r="T1736" s="16"/>
    </row>
    <row r="1737" spans="4:20" ht="15.75" thickBot="1" x14ac:dyDescent="0.3">
      <c r="D1737" s="14"/>
      <c r="E1737" s="15"/>
      <c r="F1737" s="15"/>
      <c r="G1737" s="29"/>
      <c r="H1737" s="12"/>
      <c r="I1737" s="12"/>
      <c r="J1737" s="12"/>
      <c r="K1737" s="12"/>
      <c r="L1737" s="12"/>
      <c r="M1737" s="12"/>
      <c r="N1737" s="48"/>
      <c r="O1737" s="48"/>
      <c r="P1737" s="48"/>
      <c r="Q1737" s="12"/>
      <c r="R1737" s="12"/>
      <c r="S1737" s="12"/>
      <c r="T1737" s="76"/>
    </row>
    <row r="1738" spans="4:20" ht="15" customHeight="1" x14ac:dyDescent="0.25">
      <c r="D1738" s="95"/>
      <c r="E1738" s="41">
        <v>2</v>
      </c>
      <c r="F1738" s="74"/>
      <c r="G1738" s="73" t="s">
        <v>532</v>
      </c>
      <c r="H1738" s="73"/>
      <c r="I1738" s="73"/>
      <c r="J1738" s="73"/>
      <c r="K1738" s="73"/>
      <c r="L1738" s="73"/>
      <c r="M1738" s="73"/>
      <c r="N1738" s="50"/>
      <c r="O1738" s="96"/>
      <c r="P1738" s="96"/>
      <c r="Q1738" s="96"/>
      <c r="R1738" s="96"/>
      <c r="S1738" s="96"/>
      <c r="T1738" s="75"/>
    </row>
    <row r="1739" spans="4:20" x14ac:dyDescent="0.25">
      <c r="D1739" s="24"/>
      <c r="E1739" s="10"/>
      <c r="F1739" s="10"/>
      <c r="G1739" s="10"/>
      <c r="H1739" s="10"/>
      <c r="I1739" s="10"/>
      <c r="J1739" s="10"/>
      <c r="K1739" s="10"/>
      <c r="L1739" s="10"/>
      <c r="M1739" s="10"/>
      <c r="N1739" s="31"/>
      <c r="O1739" s="10"/>
      <c r="P1739" s="10"/>
      <c r="Q1739" s="10"/>
      <c r="R1739" s="10"/>
      <c r="S1739" s="10"/>
      <c r="T1739" s="16"/>
    </row>
    <row r="1740" spans="4:20" ht="56.25" x14ac:dyDescent="0.25">
      <c r="D1740" s="24"/>
      <c r="E1740" s="10"/>
      <c r="F1740" s="10"/>
      <c r="G1740" s="1" t="s">
        <v>21</v>
      </c>
      <c r="H1740" s="41">
        <v>10</v>
      </c>
      <c r="I1740" s="10"/>
      <c r="J1740" s="41" t="s">
        <v>51</v>
      </c>
      <c r="K1740" s="10"/>
      <c r="L1740" s="41" t="s">
        <v>23</v>
      </c>
      <c r="M1740" s="10"/>
      <c r="N1740" s="42" t="s">
        <v>533</v>
      </c>
      <c r="O1740" s="6" t="s">
        <v>25</v>
      </c>
      <c r="P1740" s="42">
        <v>0</v>
      </c>
      <c r="Q1740" s="10"/>
      <c r="R1740" s="10"/>
      <c r="S1740" s="43">
        <v>3375</v>
      </c>
      <c r="T1740" s="16"/>
    </row>
    <row r="1741" spans="4:20" x14ac:dyDescent="0.25">
      <c r="D1741" s="24"/>
      <c r="E1741" s="10"/>
      <c r="F1741" s="10"/>
      <c r="G1741" s="1"/>
      <c r="H1741" s="10"/>
      <c r="I1741" s="10"/>
      <c r="J1741" s="10"/>
      <c r="K1741" s="10"/>
      <c r="L1741" s="10"/>
      <c r="M1741" s="10"/>
      <c r="N1741" s="10"/>
      <c r="O1741" s="6"/>
      <c r="P1741" s="10"/>
      <c r="Q1741" s="10"/>
      <c r="R1741" s="10"/>
      <c r="S1741" s="31"/>
      <c r="T1741" s="16"/>
    </row>
    <row r="1742" spans="4:20" x14ac:dyDescent="0.25">
      <c r="D1742" s="24"/>
      <c r="E1742" s="10"/>
      <c r="F1742" s="10"/>
      <c r="G1742" s="1"/>
      <c r="H1742" s="10"/>
      <c r="I1742" s="10"/>
      <c r="J1742" s="10"/>
      <c r="K1742" s="10"/>
      <c r="L1742" s="10"/>
      <c r="M1742" s="10"/>
      <c r="N1742" s="10"/>
      <c r="O1742" s="6"/>
      <c r="P1742" s="10"/>
      <c r="Q1742" s="10"/>
      <c r="R1742" s="10"/>
      <c r="S1742" s="42">
        <v>0</v>
      </c>
      <c r="T1742" s="16"/>
    </row>
    <row r="1743" spans="4:20" x14ac:dyDescent="0.25">
      <c r="D1743" s="24"/>
      <c r="E1743" s="10"/>
      <c r="F1743" s="10"/>
      <c r="G1743" s="1"/>
      <c r="H1743" s="10"/>
      <c r="I1743" s="10"/>
      <c r="J1743" s="10"/>
      <c r="K1743" s="10"/>
      <c r="L1743" s="10"/>
      <c r="M1743" s="10"/>
      <c r="N1743" s="10"/>
      <c r="O1743" s="6"/>
      <c r="P1743" s="10"/>
      <c r="Q1743" s="10"/>
      <c r="R1743" s="10"/>
      <c r="S1743" s="31"/>
      <c r="T1743" s="16"/>
    </row>
    <row r="1744" spans="4:20" x14ac:dyDescent="0.25">
      <c r="D1744" s="24"/>
      <c r="E1744" s="10"/>
      <c r="F1744" s="10"/>
      <c r="G1744" s="1"/>
      <c r="H1744" s="10"/>
      <c r="I1744" s="10"/>
      <c r="J1744" s="10"/>
      <c r="K1744" s="10"/>
      <c r="L1744" s="10"/>
      <c r="M1744" s="10"/>
      <c r="N1744" s="10"/>
      <c r="O1744" s="6"/>
      <c r="P1744" s="10"/>
      <c r="Q1744" s="10"/>
      <c r="R1744" s="8" t="s">
        <v>534</v>
      </c>
      <c r="S1744" s="8"/>
      <c r="T1744" s="16"/>
    </row>
    <row r="1745" spans="4:20" ht="15.75" thickBot="1" x14ac:dyDescent="0.3">
      <c r="D1745" s="13"/>
      <c r="E1745" s="12"/>
      <c r="F1745" s="12"/>
      <c r="G1745" s="29"/>
      <c r="H1745" s="12"/>
      <c r="I1745" s="12"/>
      <c r="J1745" s="12"/>
      <c r="K1745" s="12"/>
      <c r="L1745" s="12"/>
      <c r="M1745" s="12"/>
      <c r="N1745" s="12"/>
      <c r="O1745" s="15"/>
      <c r="P1745" s="12"/>
      <c r="Q1745" s="12"/>
      <c r="R1745" s="12"/>
      <c r="S1745" s="12"/>
      <c r="T1745" s="76"/>
    </row>
    <row r="1746" spans="4:20" x14ac:dyDescent="0.25">
      <c r="D1746" s="80" t="s">
        <v>27</v>
      </c>
      <c r="E1746" s="81"/>
      <c r="F1746" s="81"/>
      <c r="G1746" s="81"/>
      <c r="H1746" s="81"/>
      <c r="I1746" s="81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2"/>
    </row>
    <row r="1747" spans="4:20" ht="15" customHeight="1" x14ac:dyDescent="0.25">
      <c r="D1747" s="2" t="s">
        <v>535</v>
      </c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60"/>
    </row>
    <row r="1748" spans="4:20" ht="15" customHeight="1" x14ac:dyDescent="0.25">
      <c r="D1748" s="2" t="s">
        <v>536</v>
      </c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60"/>
    </row>
    <row r="1749" spans="4:20" ht="15" customHeight="1" x14ac:dyDescent="0.25">
      <c r="D1749" s="2" t="s">
        <v>30</v>
      </c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60"/>
    </row>
    <row r="1750" spans="4:20" ht="15" customHeight="1" x14ac:dyDescent="0.25">
      <c r="D1750" s="2" t="s">
        <v>430</v>
      </c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60"/>
    </row>
    <row r="1751" spans="4:20" ht="15.75" customHeight="1" thickBot="1" x14ac:dyDescent="0.3">
      <c r="D1751" s="3" t="s">
        <v>537</v>
      </c>
      <c r="E1751" s="29"/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61"/>
    </row>
    <row r="1752" spans="4:20" ht="15.75" customHeight="1" thickBot="1" x14ac:dyDescent="0.3">
      <c r="D1752" s="83" t="s">
        <v>33</v>
      </c>
      <c r="E1752" s="84"/>
      <c r="F1752" s="84"/>
      <c r="G1752" s="84"/>
      <c r="H1752" s="84"/>
      <c r="I1752" s="84"/>
      <c r="J1752" s="84"/>
      <c r="K1752" s="84"/>
      <c r="L1752" s="84"/>
      <c r="M1752" s="84"/>
      <c r="N1752" s="84"/>
      <c r="O1752" s="84"/>
      <c r="P1752" s="84"/>
      <c r="Q1752" s="84"/>
      <c r="R1752" s="84"/>
      <c r="S1752" s="84"/>
      <c r="T1752" s="85"/>
    </row>
    <row r="1753" spans="4:20" ht="16.5" customHeight="1" thickTop="1" thickBot="1" x14ac:dyDescent="0.3">
      <c r="D1753" s="86" t="s">
        <v>34</v>
      </c>
      <c r="E1753" s="87"/>
      <c r="F1753" s="87"/>
      <c r="G1753" s="87"/>
      <c r="H1753" s="87"/>
      <c r="I1753" s="87"/>
      <c r="J1753" s="87"/>
      <c r="K1753" s="87"/>
      <c r="L1753" s="87"/>
      <c r="M1753" s="87"/>
      <c r="N1753" s="87"/>
      <c r="O1753" s="87"/>
      <c r="P1753" s="87"/>
      <c r="Q1753" s="87"/>
      <c r="R1753" s="87"/>
      <c r="S1753" s="87"/>
      <c r="T1753" s="88"/>
    </row>
    <row r="1754" spans="4:20" ht="15" customHeight="1" x14ac:dyDescent="0.25">
      <c r="D1754" s="51" t="s">
        <v>522</v>
      </c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3"/>
    </row>
    <row r="1755" spans="4:20" ht="15" customHeight="1" x14ac:dyDescent="0.25">
      <c r="D1755" s="54" t="s">
        <v>1</v>
      </c>
      <c r="E1755" s="55"/>
      <c r="F1755" s="55"/>
      <c r="G1755" s="55"/>
      <c r="H1755" s="55"/>
      <c r="I1755" s="55"/>
      <c r="J1755" s="55"/>
      <c r="K1755" s="55"/>
      <c r="L1755" s="55"/>
      <c r="M1755" s="55"/>
      <c r="N1755" s="55"/>
      <c r="O1755" s="55"/>
      <c r="P1755" s="55"/>
      <c r="Q1755" s="55"/>
      <c r="R1755" s="55"/>
      <c r="S1755" s="55"/>
      <c r="T1755" s="56"/>
    </row>
    <row r="1756" spans="4:20" ht="15.75" thickBot="1" x14ac:dyDescent="0.3">
      <c r="D1756" s="13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76"/>
    </row>
    <row r="1757" spans="4:20" ht="15" customHeight="1" x14ac:dyDescent="0.25">
      <c r="D1757" s="69" t="s">
        <v>35</v>
      </c>
      <c r="E1757" s="70"/>
      <c r="F1757" s="70"/>
      <c r="G1757" s="70"/>
      <c r="H1757" s="70"/>
      <c r="I1757" s="70"/>
      <c r="J1757" s="70"/>
      <c r="K1757" s="70"/>
      <c r="L1757" s="70"/>
      <c r="M1757" s="70"/>
      <c r="N1757" s="70"/>
      <c r="O1757" s="70"/>
      <c r="P1757" s="70"/>
      <c r="Q1757" s="70"/>
      <c r="R1757" s="70"/>
      <c r="S1757" s="70"/>
      <c r="T1757" s="71"/>
    </row>
    <row r="1758" spans="4:20" ht="15.75" thickBot="1" x14ac:dyDescent="0.3">
      <c r="D1758" s="13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76"/>
    </row>
    <row r="1759" spans="4:20" ht="15.75" customHeight="1" thickBot="1" x14ac:dyDescent="0.3">
      <c r="D1759" s="89" t="s">
        <v>133</v>
      </c>
      <c r="E1759" s="90"/>
      <c r="F1759" s="90"/>
      <c r="G1759" s="90"/>
      <c r="H1759" s="90"/>
      <c r="I1759" s="90"/>
      <c r="J1759" s="90"/>
      <c r="K1759" s="90"/>
      <c r="L1759" s="90"/>
      <c r="M1759" s="90"/>
      <c r="N1759" s="90"/>
      <c r="O1759" s="90"/>
      <c r="P1759" s="90"/>
      <c r="Q1759" s="90"/>
      <c r="R1759" s="90"/>
      <c r="S1759" s="91"/>
      <c r="T1759" s="75"/>
    </row>
    <row r="1760" spans="4:20" ht="15.75" thickBot="1" x14ac:dyDescent="0.3">
      <c r="D1760" s="77"/>
      <c r="E1760" s="78"/>
      <c r="F1760" s="78"/>
      <c r="G1760" s="78"/>
      <c r="H1760" s="78"/>
      <c r="I1760" s="78"/>
      <c r="J1760" s="78"/>
      <c r="K1760" s="78"/>
      <c r="L1760" s="78"/>
      <c r="M1760" s="78"/>
      <c r="N1760" s="78"/>
      <c r="O1760" s="78"/>
      <c r="P1760" s="78"/>
      <c r="Q1760" s="78"/>
      <c r="R1760" s="78"/>
      <c r="S1760" s="78"/>
      <c r="T1760" s="16"/>
    </row>
    <row r="1761" spans="4:20" ht="15.75" customHeight="1" thickBot="1" x14ac:dyDescent="0.3">
      <c r="D1761" s="89" t="s">
        <v>538</v>
      </c>
      <c r="E1761" s="90"/>
      <c r="F1761" s="90"/>
      <c r="G1761" s="90"/>
      <c r="H1761" s="90"/>
      <c r="I1761" s="90"/>
      <c r="J1761" s="90"/>
      <c r="K1761" s="90"/>
      <c r="L1761" s="90"/>
      <c r="M1761" s="90"/>
      <c r="N1761" s="90"/>
      <c r="O1761" s="90"/>
      <c r="P1761" s="90"/>
      <c r="Q1761" s="90"/>
      <c r="R1761" s="90"/>
      <c r="S1761" s="91"/>
      <c r="T1761" s="16"/>
    </row>
    <row r="1762" spans="4:20" ht="15.75" customHeight="1" thickBot="1" x14ac:dyDescent="0.3">
      <c r="D1762" s="89" t="s">
        <v>539</v>
      </c>
      <c r="E1762" s="90"/>
      <c r="F1762" s="90"/>
      <c r="G1762" s="90"/>
      <c r="H1762" s="90"/>
      <c r="I1762" s="90"/>
      <c r="J1762" s="90"/>
      <c r="K1762" s="90"/>
      <c r="L1762" s="90"/>
      <c r="M1762" s="90"/>
      <c r="N1762" s="90"/>
      <c r="O1762" s="90"/>
      <c r="P1762" s="90"/>
      <c r="Q1762" s="90"/>
      <c r="R1762" s="90"/>
      <c r="S1762" s="91"/>
      <c r="T1762" s="76"/>
    </row>
    <row r="1763" spans="4:20" ht="15.75" thickBot="1" x14ac:dyDescent="0.3">
      <c r="D1763" s="77"/>
      <c r="E1763" s="78"/>
      <c r="F1763" s="78"/>
      <c r="G1763" s="78"/>
      <c r="H1763" s="78"/>
      <c r="I1763" s="78"/>
      <c r="J1763" s="78"/>
      <c r="K1763" s="78"/>
      <c r="L1763" s="78"/>
      <c r="M1763" s="78"/>
      <c r="N1763" s="78"/>
      <c r="O1763" s="78"/>
      <c r="P1763" s="78"/>
      <c r="Q1763" s="78"/>
      <c r="R1763" s="78"/>
      <c r="S1763" s="78"/>
      <c r="T1763" s="79"/>
    </row>
    <row r="1764" spans="4:20" ht="15.75" customHeight="1" thickBot="1" x14ac:dyDescent="0.3">
      <c r="D1764" s="83" t="s">
        <v>33</v>
      </c>
      <c r="E1764" s="84"/>
      <c r="F1764" s="84"/>
      <c r="G1764" s="84"/>
      <c r="H1764" s="84"/>
      <c r="I1764" s="84"/>
      <c r="J1764" s="84"/>
      <c r="K1764" s="84"/>
      <c r="L1764" s="84"/>
      <c r="M1764" s="84"/>
      <c r="N1764" s="84"/>
      <c r="O1764" s="84"/>
      <c r="P1764" s="84"/>
      <c r="Q1764" s="84"/>
      <c r="R1764" s="84"/>
      <c r="S1764" s="84"/>
      <c r="T1764" s="85"/>
    </row>
    <row r="1765" spans="4:20" ht="16.5" customHeight="1" thickTop="1" thickBot="1" x14ac:dyDescent="0.3">
      <c r="D1765" s="86" t="s">
        <v>34</v>
      </c>
      <c r="E1765" s="87"/>
      <c r="F1765" s="87"/>
      <c r="G1765" s="87"/>
      <c r="H1765" s="87"/>
      <c r="I1765" s="87"/>
      <c r="J1765" s="87"/>
      <c r="K1765" s="87"/>
      <c r="L1765" s="87"/>
      <c r="M1765" s="87"/>
      <c r="N1765" s="87"/>
      <c r="O1765" s="87"/>
      <c r="P1765" s="87"/>
      <c r="Q1765" s="87"/>
      <c r="R1765" s="87"/>
      <c r="S1765" s="87"/>
      <c r="T1765" s="88"/>
    </row>
    <row r="1766" spans="4:20" ht="15" customHeight="1" x14ac:dyDescent="0.25">
      <c r="D1766" s="51" t="s">
        <v>540</v>
      </c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3"/>
    </row>
    <row r="1767" spans="4:20" ht="15" customHeight="1" x14ac:dyDescent="0.25">
      <c r="D1767" s="54" t="s">
        <v>1</v>
      </c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  <c r="P1767" s="55"/>
      <c r="Q1767" s="55"/>
      <c r="R1767" s="55"/>
      <c r="S1767" s="55"/>
      <c r="T1767" s="56"/>
    </row>
    <row r="1768" spans="4:20" ht="15" customHeight="1" x14ac:dyDescent="0.25">
      <c r="D1768" s="57" t="s">
        <v>541</v>
      </c>
      <c r="E1768" s="58"/>
      <c r="F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  <c r="Q1768" s="58"/>
      <c r="R1768" s="58"/>
      <c r="S1768" s="58"/>
      <c r="T1768" s="59"/>
    </row>
    <row r="1769" spans="4:20" ht="15" customHeight="1" x14ac:dyDescent="0.25">
      <c r="D1769" s="2" t="s">
        <v>542</v>
      </c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60"/>
    </row>
    <row r="1770" spans="4:20" ht="15.75" customHeight="1" thickBot="1" x14ac:dyDescent="0.3">
      <c r="D1770" s="3" t="s">
        <v>543</v>
      </c>
      <c r="E1770" s="29"/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61"/>
    </row>
    <row r="1771" spans="4:20" x14ac:dyDescent="0.25">
      <c r="D1771" s="62" t="s">
        <v>5</v>
      </c>
      <c r="E1771" s="63"/>
      <c r="F1771" s="63"/>
      <c r="G1771" s="63"/>
      <c r="H1771" s="63"/>
      <c r="I1771" s="63"/>
      <c r="J1771" s="63"/>
      <c r="K1771" s="63"/>
      <c r="L1771" s="63"/>
      <c r="M1771" s="63"/>
      <c r="N1771" s="63"/>
      <c r="O1771" s="63"/>
      <c r="P1771" s="63"/>
      <c r="Q1771" s="63"/>
      <c r="R1771" s="63"/>
      <c r="S1771" s="63"/>
      <c r="T1771" s="64"/>
    </row>
    <row r="1772" spans="4:20" ht="15" customHeight="1" x14ac:dyDescent="0.25">
      <c r="D1772" s="5" t="s">
        <v>6</v>
      </c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T1772" s="66"/>
    </row>
    <row r="1773" spans="4:20" ht="15" customHeight="1" x14ac:dyDescent="0.25">
      <c r="D1773" s="7" t="s">
        <v>339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7"/>
    </row>
    <row r="1774" spans="4:20" ht="15" customHeight="1" x14ac:dyDescent="0.25">
      <c r="D1774" s="7" t="s">
        <v>340</v>
      </c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7"/>
    </row>
    <row r="1775" spans="4:20" ht="15" customHeight="1" x14ac:dyDescent="0.25">
      <c r="D1775" s="7" t="s">
        <v>341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7"/>
    </row>
    <row r="1776" spans="4:20" ht="15" customHeight="1" x14ac:dyDescent="0.25">
      <c r="D1776" s="5" t="s">
        <v>10</v>
      </c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T1776" s="66"/>
    </row>
    <row r="1777" spans="4:20" ht="15" customHeight="1" x14ac:dyDescent="0.25">
      <c r="D1777" s="7" t="s">
        <v>544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7"/>
    </row>
    <row r="1778" spans="4:20" ht="15" customHeight="1" x14ac:dyDescent="0.25">
      <c r="D1778" s="7" t="s">
        <v>12</v>
      </c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7"/>
    </row>
    <row r="1779" spans="4:20" ht="15" customHeight="1" x14ac:dyDescent="0.25">
      <c r="D1779" s="7" t="s">
        <v>545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7"/>
    </row>
    <row r="1780" spans="4:20" ht="15" customHeight="1" x14ac:dyDescent="0.25">
      <c r="D1780" s="7" t="s">
        <v>14</v>
      </c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7"/>
    </row>
    <row r="1781" spans="4:20" ht="15" customHeight="1" x14ac:dyDescent="0.25">
      <c r="D1781" s="7" t="s">
        <v>546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7"/>
    </row>
    <row r="1782" spans="4:20" ht="15.75" customHeight="1" thickBot="1" x14ac:dyDescent="0.3">
      <c r="D1782" s="14" t="s">
        <v>547</v>
      </c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68"/>
    </row>
    <row r="1783" spans="4:20" x14ac:dyDescent="0.25">
      <c r="D1783" s="69" t="s">
        <v>17</v>
      </c>
      <c r="E1783" s="70"/>
      <c r="F1783" s="70"/>
      <c r="G1783" s="70"/>
      <c r="H1783" s="70"/>
      <c r="I1783" s="70"/>
      <c r="J1783" s="70"/>
      <c r="K1783" s="70"/>
      <c r="L1783" s="70"/>
      <c r="M1783" s="70"/>
      <c r="N1783" s="70"/>
      <c r="O1783" s="70"/>
      <c r="P1783" s="70"/>
      <c r="Q1783" s="70"/>
      <c r="R1783" s="70"/>
      <c r="S1783" s="70"/>
      <c r="T1783" s="71"/>
    </row>
    <row r="1784" spans="4:20" ht="15" customHeight="1" x14ac:dyDescent="0.25">
      <c r="D1784" s="2" t="s">
        <v>18</v>
      </c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60"/>
    </row>
    <row r="1785" spans="4:20" ht="15.75" customHeight="1" thickBot="1" x14ac:dyDescent="0.3">
      <c r="D1785" s="3" t="s">
        <v>19</v>
      </c>
      <c r="E1785" s="29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61"/>
    </row>
    <row r="1786" spans="4:20" ht="15" customHeight="1" x14ac:dyDescent="0.25">
      <c r="D1786" s="72">
        <v>1</v>
      </c>
      <c r="E1786" s="94"/>
      <c r="F1786" s="94"/>
      <c r="G1786" s="73" t="s">
        <v>346</v>
      </c>
      <c r="H1786" s="73"/>
      <c r="I1786" s="73"/>
      <c r="J1786" s="73"/>
      <c r="K1786" s="73"/>
      <c r="L1786" s="73"/>
      <c r="M1786" s="73"/>
      <c r="N1786" s="73"/>
      <c r="O1786" s="73"/>
      <c r="P1786" s="73"/>
      <c r="Q1786" s="73"/>
      <c r="R1786" s="73"/>
      <c r="S1786" s="73"/>
      <c r="T1786" s="75"/>
    </row>
    <row r="1787" spans="4:20" x14ac:dyDescent="0.25">
      <c r="D1787" s="7"/>
      <c r="E1787" s="6"/>
      <c r="F1787" s="6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6"/>
    </row>
    <row r="1788" spans="4:20" ht="56.25" x14ac:dyDescent="0.25">
      <c r="D1788" s="7"/>
      <c r="E1788" s="6"/>
      <c r="F1788" s="6"/>
      <c r="G1788" s="1" t="s">
        <v>21</v>
      </c>
      <c r="H1788" s="41">
        <v>864</v>
      </c>
      <c r="I1788" s="10"/>
      <c r="J1788" s="41" t="s">
        <v>51</v>
      </c>
      <c r="K1788" s="10"/>
      <c r="L1788" s="41" t="s">
        <v>23</v>
      </c>
      <c r="M1788" s="10"/>
      <c r="N1788" s="42" t="s">
        <v>548</v>
      </c>
      <c r="O1788" s="6" t="s">
        <v>25</v>
      </c>
      <c r="P1788" s="42">
        <v>0</v>
      </c>
      <c r="Q1788" s="10"/>
      <c r="R1788" s="10"/>
      <c r="S1788" s="42">
        <v>0</v>
      </c>
      <c r="T1788" s="16"/>
    </row>
    <row r="1789" spans="4:20" x14ac:dyDescent="0.25">
      <c r="D1789" s="7"/>
      <c r="E1789" s="6"/>
      <c r="F1789" s="6"/>
      <c r="G1789" s="1"/>
      <c r="H1789" s="10"/>
      <c r="I1789" s="10"/>
      <c r="J1789" s="10"/>
      <c r="K1789" s="10"/>
      <c r="L1789" s="10"/>
      <c r="M1789" s="10"/>
      <c r="N1789" s="10"/>
      <c r="O1789" s="6"/>
      <c r="P1789" s="10"/>
      <c r="Q1789" s="10"/>
      <c r="R1789" s="10"/>
      <c r="S1789" s="31"/>
      <c r="T1789" s="16"/>
    </row>
    <row r="1790" spans="4:20" x14ac:dyDescent="0.25">
      <c r="D1790" s="7"/>
      <c r="E1790" s="6"/>
      <c r="F1790" s="6"/>
      <c r="G1790" s="1"/>
      <c r="H1790" s="10"/>
      <c r="I1790" s="10"/>
      <c r="J1790" s="10"/>
      <c r="K1790" s="10"/>
      <c r="L1790" s="10"/>
      <c r="M1790" s="10"/>
      <c r="N1790" s="10"/>
      <c r="O1790" s="6"/>
      <c r="P1790" s="10"/>
      <c r="Q1790" s="10"/>
      <c r="R1790" s="10"/>
      <c r="S1790" s="42">
        <v>0</v>
      </c>
      <c r="T1790" s="16"/>
    </row>
    <row r="1791" spans="4:20" x14ac:dyDescent="0.25">
      <c r="D1791" s="7"/>
      <c r="E1791" s="6"/>
      <c r="F1791" s="6"/>
      <c r="G1791" s="1"/>
      <c r="H1791" s="10"/>
      <c r="I1791" s="10"/>
      <c r="J1791" s="10"/>
      <c r="K1791" s="10"/>
      <c r="L1791" s="10"/>
      <c r="M1791" s="10"/>
      <c r="N1791" s="10"/>
      <c r="O1791" s="6"/>
      <c r="P1791" s="10"/>
      <c r="Q1791" s="10"/>
      <c r="R1791" s="10"/>
      <c r="S1791" s="31"/>
      <c r="T1791" s="16"/>
    </row>
    <row r="1792" spans="4:20" x14ac:dyDescent="0.25">
      <c r="D1792" s="7"/>
      <c r="E1792" s="6"/>
      <c r="F1792" s="6"/>
      <c r="G1792" s="1"/>
      <c r="H1792" s="10"/>
      <c r="I1792" s="10"/>
      <c r="J1792" s="10"/>
      <c r="K1792" s="10"/>
      <c r="L1792" s="10"/>
      <c r="M1792" s="10"/>
      <c r="N1792" s="10"/>
      <c r="O1792" s="6"/>
      <c r="P1792" s="10"/>
      <c r="Q1792" s="10"/>
      <c r="R1792" s="8" t="s">
        <v>549</v>
      </c>
      <c r="S1792" s="8"/>
      <c r="T1792" s="16"/>
    </row>
    <row r="1793" spans="4:20" ht="15.75" thickBot="1" x14ac:dyDescent="0.3">
      <c r="D1793" s="14"/>
      <c r="E1793" s="15"/>
      <c r="F1793" s="15"/>
      <c r="G1793" s="29"/>
      <c r="H1793" s="12"/>
      <c r="I1793" s="12"/>
      <c r="J1793" s="12"/>
      <c r="K1793" s="12"/>
      <c r="L1793" s="12"/>
      <c r="M1793" s="12"/>
      <c r="N1793" s="12"/>
      <c r="O1793" s="15"/>
      <c r="P1793" s="12"/>
      <c r="Q1793" s="12"/>
      <c r="R1793" s="12"/>
      <c r="S1793" s="12"/>
      <c r="T1793" s="76"/>
    </row>
    <row r="1794" spans="4:20" ht="15.75" thickBot="1" x14ac:dyDescent="0.3">
      <c r="D1794" s="77"/>
      <c r="E1794" s="78"/>
      <c r="F1794" s="78"/>
      <c r="G1794" s="78"/>
      <c r="H1794" s="78"/>
      <c r="I1794" s="78"/>
      <c r="J1794" s="78"/>
      <c r="K1794" s="78"/>
      <c r="L1794" s="78"/>
      <c r="M1794" s="78"/>
      <c r="N1794" s="78"/>
      <c r="O1794" s="78"/>
      <c r="P1794" s="78"/>
      <c r="Q1794" s="78"/>
      <c r="R1794" s="78"/>
      <c r="S1794" s="78"/>
      <c r="T1794" s="79"/>
    </row>
    <row r="1795" spans="4:20" x14ac:dyDescent="0.25">
      <c r="D1795" s="80" t="s">
        <v>27</v>
      </c>
      <c r="E1795" s="81"/>
      <c r="F1795" s="81"/>
      <c r="G1795" s="81"/>
      <c r="H1795" s="81"/>
      <c r="I1795" s="81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2"/>
    </row>
    <row r="1796" spans="4:20" ht="15" customHeight="1" x14ac:dyDescent="0.25">
      <c r="D1796" s="2" t="s">
        <v>550</v>
      </c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60"/>
    </row>
    <row r="1797" spans="4:20" ht="15" customHeight="1" x14ac:dyDescent="0.25">
      <c r="D1797" s="2" t="s">
        <v>29</v>
      </c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60"/>
    </row>
    <row r="1798" spans="4:20" ht="15" customHeight="1" x14ac:dyDescent="0.25">
      <c r="D1798" s="2" t="s">
        <v>30</v>
      </c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60"/>
    </row>
    <row r="1799" spans="4:20" ht="15" customHeight="1" x14ac:dyDescent="0.25">
      <c r="D1799" s="2" t="s">
        <v>430</v>
      </c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60"/>
    </row>
    <row r="1800" spans="4:20" ht="15.75" customHeight="1" thickBot="1" x14ac:dyDescent="0.3">
      <c r="D1800" s="3" t="s">
        <v>551</v>
      </c>
      <c r="E1800" s="29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61"/>
    </row>
    <row r="1801" spans="4:20" ht="15.75" customHeight="1" thickBot="1" x14ac:dyDescent="0.3">
      <c r="D1801" s="83" t="s">
        <v>33</v>
      </c>
      <c r="E1801" s="84"/>
      <c r="F1801" s="84"/>
      <c r="G1801" s="84"/>
      <c r="H1801" s="84"/>
      <c r="I1801" s="84"/>
      <c r="J1801" s="84"/>
      <c r="K1801" s="84"/>
      <c r="L1801" s="84"/>
      <c r="M1801" s="84"/>
      <c r="N1801" s="84"/>
      <c r="O1801" s="84"/>
      <c r="P1801" s="84"/>
      <c r="Q1801" s="84"/>
      <c r="R1801" s="84"/>
      <c r="S1801" s="84"/>
      <c r="T1801" s="85"/>
    </row>
    <row r="1802" spans="4:20" ht="16.5" customHeight="1" thickTop="1" thickBot="1" x14ac:dyDescent="0.3">
      <c r="D1802" s="86" t="s">
        <v>34</v>
      </c>
      <c r="E1802" s="87"/>
      <c r="F1802" s="87"/>
      <c r="G1802" s="87"/>
      <c r="H1802" s="87"/>
      <c r="I1802" s="87"/>
      <c r="J1802" s="87"/>
      <c r="K1802" s="87"/>
      <c r="L1802" s="87"/>
      <c r="M1802" s="87"/>
      <c r="N1802" s="87"/>
      <c r="O1802" s="87"/>
      <c r="P1802" s="87"/>
      <c r="Q1802" s="87"/>
      <c r="R1802" s="87"/>
      <c r="S1802" s="87"/>
      <c r="T1802" s="88"/>
    </row>
    <row r="1803" spans="4:20" x14ac:dyDescent="0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</row>
    <row r="1804" spans="4:20" ht="15.75" thickBot="1" x14ac:dyDescent="0.3">
      <c r="D1804" s="9"/>
    </row>
    <row r="1805" spans="4:20" ht="15" customHeight="1" x14ac:dyDescent="0.25">
      <c r="D1805" s="51" t="s">
        <v>540</v>
      </c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3"/>
    </row>
    <row r="1806" spans="4:20" ht="15" customHeight="1" x14ac:dyDescent="0.25">
      <c r="D1806" s="54" t="s">
        <v>1</v>
      </c>
      <c r="E1806" s="55"/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  <c r="P1806" s="55"/>
      <c r="Q1806" s="55"/>
      <c r="R1806" s="55"/>
      <c r="S1806" s="55"/>
      <c r="T1806" s="56"/>
    </row>
    <row r="1807" spans="4:20" ht="15.75" thickBot="1" x14ac:dyDescent="0.3">
      <c r="D1807" s="13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76"/>
    </row>
    <row r="1808" spans="4:20" ht="15" customHeight="1" x14ac:dyDescent="0.25">
      <c r="D1808" s="69" t="s">
        <v>35</v>
      </c>
      <c r="E1808" s="70"/>
      <c r="F1808" s="70"/>
      <c r="G1808" s="70"/>
      <c r="H1808" s="70"/>
      <c r="I1808" s="70"/>
      <c r="J1808" s="70"/>
      <c r="K1808" s="70"/>
      <c r="L1808" s="70"/>
      <c r="M1808" s="70"/>
      <c r="N1808" s="70"/>
      <c r="O1808" s="70"/>
      <c r="P1808" s="70"/>
      <c r="Q1808" s="70"/>
      <c r="R1808" s="70"/>
      <c r="S1808" s="70"/>
      <c r="T1808" s="71"/>
    </row>
    <row r="1809" spans="4:20" ht="15.75" thickBot="1" x14ac:dyDescent="0.3">
      <c r="D1809" s="13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76"/>
    </row>
    <row r="1810" spans="4:20" ht="15.75" customHeight="1" thickBot="1" x14ac:dyDescent="0.3">
      <c r="D1810" s="89" t="s">
        <v>36</v>
      </c>
      <c r="E1810" s="90"/>
      <c r="F1810" s="90"/>
      <c r="G1810" s="90"/>
      <c r="H1810" s="90"/>
      <c r="I1810" s="90"/>
      <c r="J1810" s="90"/>
      <c r="K1810" s="90"/>
      <c r="L1810" s="90"/>
      <c r="M1810" s="90" t="s">
        <v>37</v>
      </c>
      <c r="N1810" s="90"/>
      <c r="O1810" s="90"/>
      <c r="P1810" s="90"/>
      <c r="Q1810" s="90"/>
      <c r="R1810" s="90"/>
      <c r="S1810" s="91"/>
      <c r="T1810" s="75"/>
    </row>
    <row r="1811" spans="4:20" ht="15.75" thickBot="1" x14ac:dyDescent="0.3">
      <c r="D1811" s="77"/>
      <c r="E1811" s="78"/>
      <c r="F1811" s="78"/>
      <c r="G1811" s="78"/>
      <c r="H1811" s="78"/>
      <c r="I1811" s="78"/>
      <c r="J1811" s="78"/>
      <c r="K1811" s="78"/>
      <c r="L1811" s="78"/>
      <c r="M1811" s="78"/>
      <c r="N1811" s="78"/>
      <c r="O1811" s="78"/>
      <c r="P1811" s="78"/>
      <c r="Q1811" s="78"/>
      <c r="R1811" s="78"/>
      <c r="S1811" s="78"/>
      <c r="T1811" s="16"/>
    </row>
    <row r="1812" spans="4:20" ht="15.75" customHeight="1" thickBot="1" x14ac:dyDescent="0.3">
      <c r="D1812" s="89" t="s">
        <v>552</v>
      </c>
      <c r="E1812" s="90"/>
      <c r="F1812" s="90"/>
      <c r="G1812" s="90"/>
      <c r="H1812" s="90"/>
      <c r="I1812" s="90"/>
      <c r="J1812" s="90"/>
      <c r="K1812" s="90"/>
      <c r="L1812" s="90"/>
      <c r="M1812" s="92">
        <v>43004</v>
      </c>
      <c r="N1812" s="92"/>
      <c r="O1812" s="92"/>
      <c r="P1812" s="92"/>
      <c r="Q1812" s="92"/>
      <c r="R1812" s="92"/>
      <c r="S1812" s="93"/>
      <c r="T1812" s="76"/>
    </row>
    <row r="1813" spans="4:20" ht="15.75" thickBot="1" x14ac:dyDescent="0.3">
      <c r="D1813" s="77"/>
      <c r="E1813" s="78"/>
      <c r="F1813" s="78"/>
      <c r="G1813" s="78"/>
      <c r="H1813" s="78"/>
      <c r="I1813" s="78"/>
      <c r="J1813" s="78"/>
      <c r="K1813" s="78"/>
      <c r="L1813" s="78"/>
      <c r="M1813" s="78"/>
      <c r="N1813" s="78"/>
      <c r="O1813" s="78"/>
      <c r="P1813" s="78"/>
      <c r="Q1813" s="78"/>
      <c r="R1813" s="78"/>
      <c r="S1813" s="78"/>
      <c r="T1813" s="79"/>
    </row>
    <row r="1814" spans="4:20" ht="15.75" thickBot="1" x14ac:dyDescent="0.3">
      <c r="D1814" s="77"/>
      <c r="E1814" s="78"/>
      <c r="F1814" s="78"/>
      <c r="G1814" s="78"/>
      <c r="H1814" s="78"/>
      <c r="I1814" s="78"/>
      <c r="J1814" s="78"/>
      <c r="K1814" s="78"/>
      <c r="L1814" s="78"/>
      <c r="M1814" s="78"/>
      <c r="N1814" s="78"/>
      <c r="O1814" s="78"/>
      <c r="P1814" s="78"/>
      <c r="Q1814" s="78"/>
      <c r="R1814" s="78"/>
      <c r="S1814" s="78"/>
      <c r="T1814" s="79"/>
    </row>
    <row r="1815" spans="4:20" ht="15" customHeight="1" x14ac:dyDescent="0.25">
      <c r="D1815" s="51" t="s">
        <v>553</v>
      </c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3"/>
    </row>
    <row r="1816" spans="4:20" ht="15" customHeight="1" x14ac:dyDescent="0.25">
      <c r="D1816" s="54" t="s">
        <v>1</v>
      </c>
      <c r="E1816" s="55"/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  <c r="P1816" s="55"/>
      <c r="Q1816" s="55"/>
      <c r="R1816" s="55"/>
      <c r="S1816" s="55"/>
      <c r="T1816" s="56"/>
    </row>
    <row r="1817" spans="4:20" ht="15" customHeight="1" x14ac:dyDescent="0.25">
      <c r="D1817" s="57" t="s">
        <v>554</v>
      </c>
      <c r="E1817" s="58"/>
      <c r="F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  <c r="Q1817" s="58"/>
      <c r="R1817" s="58"/>
      <c r="S1817" s="58"/>
      <c r="T1817" s="59"/>
    </row>
    <row r="1818" spans="4:20" ht="15" customHeight="1" x14ac:dyDescent="0.25">
      <c r="D1818" s="2" t="s">
        <v>223</v>
      </c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60"/>
    </row>
    <row r="1819" spans="4:20" ht="15.75" customHeight="1" thickBot="1" x14ac:dyDescent="0.3">
      <c r="D1819" s="3" t="s">
        <v>555</v>
      </c>
      <c r="E1819" s="29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61"/>
    </row>
    <row r="1820" spans="4:20" x14ac:dyDescent="0.25">
      <c r="D1820" s="62" t="s">
        <v>5</v>
      </c>
      <c r="E1820" s="63"/>
      <c r="F1820" s="63"/>
      <c r="G1820" s="63"/>
      <c r="H1820" s="63"/>
      <c r="I1820" s="63"/>
      <c r="J1820" s="63"/>
      <c r="K1820" s="63"/>
      <c r="L1820" s="63"/>
      <c r="M1820" s="63"/>
      <c r="N1820" s="63"/>
      <c r="O1820" s="63"/>
      <c r="P1820" s="63"/>
      <c r="Q1820" s="63"/>
      <c r="R1820" s="63"/>
      <c r="S1820" s="63"/>
      <c r="T1820" s="64"/>
    </row>
    <row r="1821" spans="4:20" ht="15" customHeight="1" x14ac:dyDescent="0.25">
      <c r="D1821" s="5" t="s">
        <v>6</v>
      </c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T1821" s="66"/>
    </row>
    <row r="1822" spans="4:20" ht="15" customHeight="1" x14ac:dyDescent="0.25">
      <c r="D1822" s="7" t="s">
        <v>322</v>
      </c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7"/>
    </row>
    <row r="1823" spans="4:20" ht="15" customHeight="1" x14ac:dyDescent="0.25">
      <c r="D1823" s="7" t="s">
        <v>323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7"/>
    </row>
    <row r="1824" spans="4:20" ht="15" customHeight="1" x14ac:dyDescent="0.25">
      <c r="D1824" s="7" t="s">
        <v>324</v>
      </c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7"/>
    </row>
    <row r="1825" spans="4:20" ht="15" customHeight="1" x14ac:dyDescent="0.25">
      <c r="D1825" s="5" t="s">
        <v>10</v>
      </c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T1825" s="66"/>
    </row>
    <row r="1826" spans="4:20" ht="15" customHeight="1" x14ac:dyDescent="0.25">
      <c r="D1826" s="7" t="s">
        <v>556</v>
      </c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7"/>
    </row>
    <row r="1827" spans="4:20" ht="15" customHeight="1" x14ac:dyDescent="0.25">
      <c r="D1827" s="7" t="s">
        <v>12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7"/>
    </row>
    <row r="1828" spans="4:20" ht="15" customHeight="1" x14ac:dyDescent="0.25">
      <c r="D1828" s="7" t="s">
        <v>326</v>
      </c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7"/>
    </row>
    <row r="1829" spans="4:20" ht="15" customHeight="1" x14ac:dyDescent="0.25">
      <c r="D1829" s="7" t="s">
        <v>14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7"/>
    </row>
    <row r="1830" spans="4:20" ht="15" customHeight="1" x14ac:dyDescent="0.25">
      <c r="D1830" s="7" t="s">
        <v>15</v>
      </c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7"/>
    </row>
    <row r="1831" spans="4:20" ht="15.75" customHeight="1" thickBot="1" x14ac:dyDescent="0.3">
      <c r="D1831" s="14" t="s">
        <v>230</v>
      </c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68"/>
    </row>
    <row r="1832" spans="4:20" x14ac:dyDescent="0.25">
      <c r="D1832" s="69" t="s">
        <v>17</v>
      </c>
      <c r="E1832" s="70"/>
      <c r="F1832" s="70"/>
      <c r="G1832" s="70"/>
      <c r="H1832" s="70"/>
      <c r="I1832" s="70"/>
      <c r="J1832" s="70"/>
      <c r="K1832" s="70"/>
      <c r="L1832" s="70"/>
      <c r="M1832" s="70"/>
      <c r="N1832" s="70"/>
      <c r="O1832" s="70"/>
      <c r="P1832" s="70"/>
      <c r="Q1832" s="70"/>
      <c r="R1832" s="70"/>
      <c r="S1832" s="70"/>
      <c r="T1832" s="71"/>
    </row>
    <row r="1833" spans="4:20" ht="15" customHeight="1" x14ac:dyDescent="0.25">
      <c r="D1833" s="2" t="s">
        <v>18</v>
      </c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60"/>
    </row>
    <row r="1834" spans="4:20" ht="15.75" customHeight="1" thickBot="1" x14ac:dyDescent="0.3">
      <c r="D1834" s="3" t="s">
        <v>19</v>
      </c>
      <c r="E1834" s="29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61"/>
    </row>
    <row r="1835" spans="4:20" ht="15" customHeight="1" x14ac:dyDescent="0.25">
      <c r="D1835" s="72">
        <v>1</v>
      </c>
      <c r="E1835" s="73" t="s">
        <v>231</v>
      </c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  <c r="Q1835" s="73"/>
      <c r="R1835" s="73"/>
      <c r="S1835" s="74"/>
      <c r="T1835" s="75"/>
    </row>
    <row r="1836" spans="4:20" x14ac:dyDescent="0.25">
      <c r="D1836" s="7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6"/>
    </row>
    <row r="1837" spans="4:20" ht="15" customHeight="1" x14ac:dyDescent="0.25">
      <c r="D1837" s="7"/>
      <c r="E1837" s="1" t="s">
        <v>21</v>
      </c>
      <c r="F1837" s="8">
        <v>42</v>
      </c>
      <c r="G1837" s="10"/>
      <c r="H1837" s="8" t="s">
        <v>51</v>
      </c>
      <c r="I1837" s="10"/>
      <c r="J1837" s="8" t="s">
        <v>23</v>
      </c>
      <c r="K1837" s="10"/>
      <c r="L1837" s="8" t="s">
        <v>330</v>
      </c>
      <c r="M1837" s="8"/>
      <c r="N1837" s="6" t="s">
        <v>25</v>
      </c>
      <c r="O1837" s="11">
        <v>0</v>
      </c>
      <c r="P1837" s="10"/>
      <c r="Q1837" s="10"/>
      <c r="R1837" s="17">
        <v>13116.6</v>
      </c>
      <c r="S1837" s="10"/>
      <c r="T1837" s="16"/>
    </row>
    <row r="1838" spans="4:20" x14ac:dyDescent="0.25">
      <c r="D1838" s="7"/>
      <c r="E1838" s="1"/>
      <c r="F1838" s="10"/>
      <c r="G1838" s="10"/>
      <c r="H1838" s="10"/>
      <c r="I1838" s="10"/>
      <c r="J1838" s="10"/>
      <c r="K1838" s="10"/>
      <c r="L1838" s="10"/>
      <c r="M1838" s="10"/>
      <c r="N1838" s="6"/>
      <c r="O1838" s="10"/>
      <c r="P1838" s="10"/>
      <c r="Q1838" s="10"/>
      <c r="R1838" s="10"/>
      <c r="S1838" s="10"/>
      <c r="T1838" s="16"/>
    </row>
    <row r="1839" spans="4:20" x14ac:dyDescent="0.25">
      <c r="D1839" s="7"/>
      <c r="E1839" s="1"/>
      <c r="F1839" s="10"/>
      <c r="G1839" s="10"/>
      <c r="H1839" s="10"/>
      <c r="I1839" s="10"/>
      <c r="J1839" s="10"/>
      <c r="K1839" s="10"/>
      <c r="L1839" s="10"/>
      <c r="M1839" s="10"/>
      <c r="N1839" s="6"/>
      <c r="O1839" s="10"/>
      <c r="P1839" s="10"/>
      <c r="Q1839" s="10"/>
      <c r="R1839" s="11">
        <v>0</v>
      </c>
      <c r="S1839" s="10"/>
      <c r="T1839" s="16"/>
    </row>
    <row r="1840" spans="4:20" x14ac:dyDescent="0.25">
      <c r="D1840" s="7"/>
      <c r="E1840" s="1"/>
      <c r="F1840" s="10"/>
      <c r="G1840" s="10"/>
      <c r="H1840" s="10"/>
      <c r="I1840" s="10"/>
      <c r="J1840" s="10"/>
      <c r="K1840" s="10"/>
      <c r="L1840" s="10"/>
      <c r="M1840" s="10"/>
      <c r="N1840" s="6"/>
      <c r="O1840" s="10"/>
      <c r="P1840" s="10"/>
      <c r="Q1840" s="10"/>
      <c r="R1840" s="10"/>
      <c r="S1840" s="10"/>
      <c r="T1840" s="16"/>
    </row>
    <row r="1841" spans="4:20" x14ac:dyDescent="0.25">
      <c r="D1841" s="7"/>
      <c r="E1841" s="1"/>
      <c r="F1841" s="10"/>
      <c r="G1841" s="10"/>
      <c r="H1841" s="10"/>
      <c r="I1841" s="10"/>
      <c r="J1841" s="10"/>
      <c r="K1841" s="10"/>
      <c r="L1841" s="10"/>
      <c r="M1841" s="10"/>
      <c r="N1841" s="6"/>
      <c r="O1841" s="10"/>
      <c r="P1841" s="10"/>
      <c r="Q1841" s="8" t="s">
        <v>331</v>
      </c>
      <c r="R1841" s="8"/>
      <c r="S1841" s="10"/>
      <c r="T1841" s="16"/>
    </row>
    <row r="1842" spans="4:20" ht="15.75" thickBot="1" x14ac:dyDescent="0.3">
      <c r="D1842" s="14"/>
      <c r="E1842" s="29"/>
      <c r="F1842" s="12"/>
      <c r="G1842" s="12"/>
      <c r="H1842" s="12"/>
      <c r="I1842" s="12"/>
      <c r="J1842" s="12"/>
      <c r="K1842" s="12"/>
      <c r="L1842" s="12"/>
      <c r="M1842" s="12"/>
      <c r="N1842" s="15"/>
      <c r="O1842" s="12"/>
      <c r="P1842" s="12"/>
      <c r="Q1842" s="12"/>
      <c r="R1842" s="12"/>
      <c r="S1842" s="12"/>
      <c r="T1842" s="76"/>
    </row>
    <row r="1843" spans="4:20" ht="15.75" thickBot="1" x14ac:dyDescent="0.3">
      <c r="D1843" s="77"/>
      <c r="E1843" s="78"/>
      <c r="F1843" s="78"/>
      <c r="G1843" s="78"/>
      <c r="H1843" s="78"/>
      <c r="I1843" s="78"/>
      <c r="J1843" s="78"/>
      <c r="K1843" s="78"/>
      <c r="L1843" s="78"/>
      <c r="M1843" s="78"/>
      <c r="N1843" s="78"/>
      <c r="O1843" s="78"/>
      <c r="P1843" s="78"/>
      <c r="Q1843" s="78"/>
      <c r="R1843" s="78"/>
      <c r="S1843" s="78"/>
      <c r="T1843" s="79"/>
    </row>
    <row r="1844" spans="4:20" x14ac:dyDescent="0.25">
      <c r="D1844" s="80" t="s">
        <v>27</v>
      </c>
      <c r="E1844" s="81"/>
      <c r="F1844" s="81"/>
      <c r="G1844" s="81"/>
      <c r="H1844" s="81"/>
      <c r="I1844" s="81"/>
      <c r="J1844" s="81"/>
      <c r="K1844" s="81"/>
      <c r="L1844" s="81"/>
      <c r="M1844" s="81"/>
      <c r="N1844" s="81"/>
      <c r="O1844" s="81"/>
      <c r="P1844" s="81"/>
      <c r="Q1844" s="81"/>
      <c r="R1844" s="81"/>
      <c r="S1844" s="81"/>
      <c r="T1844" s="82"/>
    </row>
    <row r="1845" spans="4:20" ht="15" customHeight="1" x14ac:dyDescent="0.25">
      <c r="D1845" s="2" t="s">
        <v>332</v>
      </c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60"/>
    </row>
    <row r="1846" spans="4:20" ht="15" customHeight="1" x14ac:dyDescent="0.25">
      <c r="D1846" s="2" t="s">
        <v>333</v>
      </c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60"/>
    </row>
    <row r="1847" spans="4:20" ht="15" customHeight="1" x14ac:dyDescent="0.25">
      <c r="D1847" s="2" t="s">
        <v>430</v>
      </c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60"/>
    </row>
    <row r="1848" spans="4:20" ht="15.75" customHeight="1" thickBot="1" x14ac:dyDescent="0.3">
      <c r="D1848" s="3" t="s">
        <v>334</v>
      </c>
      <c r="E1848" s="29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61"/>
    </row>
    <row r="1849" spans="4:20" ht="15.75" customHeight="1" thickBot="1" x14ac:dyDescent="0.3">
      <c r="D1849" s="83" t="s">
        <v>33</v>
      </c>
      <c r="E1849" s="84"/>
      <c r="F1849" s="84"/>
      <c r="G1849" s="84"/>
      <c r="H1849" s="84"/>
      <c r="I1849" s="84"/>
      <c r="J1849" s="84"/>
      <c r="K1849" s="84"/>
      <c r="L1849" s="84"/>
      <c r="M1849" s="84"/>
      <c r="N1849" s="84"/>
      <c r="O1849" s="84"/>
      <c r="P1849" s="84"/>
      <c r="Q1849" s="84"/>
      <c r="R1849" s="84"/>
      <c r="S1849" s="84"/>
      <c r="T1849" s="85"/>
    </row>
    <row r="1850" spans="4:20" ht="16.5" customHeight="1" thickTop="1" thickBot="1" x14ac:dyDescent="0.3">
      <c r="D1850" s="86" t="s">
        <v>34</v>
      </c>
      <c r="E1850" s="87"/>
      <c r="F1850" s="87"/>
      <c r="G1850" s="87"/>
      <c r="H1850" s="87"/>
      <c r="I1850" s="87"/>
      <c r="J1850" s="87"/>
      <c r="K1850" s="87"/>
      <c r="L1850" s="87"/>
      <c r="M1850" s="87"/>
      <c r="N1850" s="87"/>
      <c r="O1850" s="87"/>
      <c r="P1850" s="87"/>
      <c r="Q1850" s="87"/>
      <c r="R1850" s="87"/>
      <c r="S1850" s="87"/>
      <c r="T1850" s="88"/>
    </row>
    <row r="1851" spans="4:20" ht="15" customHeight="1" x14ac:dyDescent="0.25">
      <c r="D1851" s="51" t="s">
        <v>553</v>
      </c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3"/>
    </row>
    <row r="1852" spans="4:20" ht="15" customHeight="1" x14ac:dyDescent="0.25">
      <c r="D1852" s="54" t="s">
        <v>1</v>
      </c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  <c r="P1852" s="55"/>
      <c r="Q1852" s="55"/>
      <c r="R1852" s="55"/>
      <c r="S1852" s="55"/>
      <c r="T1852" s="56"/>
    </row>
    <row r="1853" spans="4:20" ht="15.75" thickBot="1" x14ac:dyDescent="0.3">
      <c r="D1853" s="13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76"/>
    </row>
    <row r="1854" spans="4:20" ht="15" customHeight="1" x14ac:dyDescent="0.25">
      <c r="D1854" s="69" t="s">
        <v>35</v>
      </c>
      <c r="E1854" s="70"/>
      <c r="F1854" s="70"/>
      <c r="G1854" s="70"/>
      <c r="H1854" s="70"/>
      <c r="I1854" s="70"/>
      <c r="J1854" s="70"/>
      <c r="K1854" s="70"/>
      <c r="L1854" s="70"/>
      <c r="M1854" s="70"/>
      <c r="N1854" s="70"/>
      <c r="O1854" s="70"/>
      <c r="P1854" s="70"/>
      <c r="Q1854" s="70"/>
      <c r="R1854" s="70"/>
      <c r="S1854" s="70"/>
      <c r="T1854" s="71"/>
    </row>
    <row r="1855" spans="4:20" ht="15.75" thickBot="1" x14ac:dyDescent="0.3">
      <c r="D1855" s="13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76"/>
    </row>
    <row r="1856" spans="4:20" ht="15.75" customHeight="1" thickBot="1" x14ac:dyDescent="0.3">
      <c r="D1856" s="89" t="s">
        <v>36</v>
      </c>
      <c r="E1856" s="90"/>
      <c r="F1856" s="90"/>
      <c r="G1856" s="90"/>
      <c r="H1856" s="90"/>
      <c r="I1856" s="90"/>
      <c r="J1856" s="90"/>
      <c r="K1856" s="90"/>
      <c r="L1856" s="90"/>
      <c r="M1856" s="90" t="s">
        <v>37</v>
      </c>
      <c r="N1856" s="90"/>
      <c r="O1856" s="90"/>
      <c r="P1856" s="90"/>
      <c r="Q1856" s="90"/>
      <c r="R1856" s="90"/>
      <c r="S1856" s="91"/>
      <c r="T1856" s="75"/>
    </row>
    <row r="1857" spans="4:20" ht="15.75" thickBot="1" x14ac:dyDescent="0.3">
      <c r="D1857" s="77"/>
      <c r="E1857" s="78"/>
      <c r="F1857" s="78"/>
      <c r="G1857" s="78"/>
      <c r="H1857" s="78"/>
      <c r="I1857" s="78"/>
      <c r="J1857" s="78"/>
      <c r="K1857" s="78"/>
      <c r="L1857" s="78"/>
      <c r="M1857" s="78"/>
      <c r="N1857" s="78"/>
      <c r="O1857" s="78"/>
      <c r="P1857" s="78"/>
      <c r="Q1857" s="78"/>
      <c r="R1857" s="78"/>
      <c r="S1857" s="78"/>
      <c r="T1857" s="16"/>
    </row>
    <row r="1858" spans="4:20" ht="15.75" thickBot="1" x14ac:dyDescent="0.3">
      <c r="D1858" s="89" t="s">
        <v>237</v>
      </c>
      <c r="E1858" s="90"/>
      <c r="F1858" s="90"/>
      <c r="G1858" s="90"/>
      <c r="H1858" s="90"/>
      <c r="I1858" s="90"/>
      <c r="J1858" s="90"/>
      <c r="K1858" s="90"/>
      <c r="L1858" s="90"/>
      <c r="M1858" s="92">
        <v>43048</v>
      </c>
      <c r="N1858" s="92"/>
      <c r="O1858" s="92"/>
      <c r="P1858" s="92"/>
      <c r="Q1858" s="92"/>
      <c r="R1858" s="92"/>
      <c r="S1858" s="93"/>
      <c r="T1858" s="76"/>
    </row>
    <row r="1859" spans="4:20" ht="15.75" thickBot="1" x14ac:dyDescent="0.3">
      <c r="D1859" s="77"/>
      <c r="E1859" s="78"/>
      <c r="F1859" s="78"/>
      <c r="G1859" s="78"/>
      <c r="H1859" s="78"/>
      <c r="I1859" s="78"/>
      <c r="J1859" s="78"/>
      <c r="K1859" s="78"/>
      <c r="L1859" s="78"/>
      <c r="M1859" s="78"/>
      <c r="N1859" s="78"/>
      <c r="O1859" s="78"/>
      <c r="P1859" s="78"/>
      <c r="Q1859" s="78"/>
      <c r="R1859" s="78"/>
      <c r="S1859" s="78"/>
      <c r="T1859" s="79"/>
    </row>
    <row r="1860" spans="4:20" ht="15.75" thickBot="1" x14ac:dyDescent="0.3">
      <c r="D1860" s="77"/>
      <c r="E1860" s="78"/>
      <c r="F1860" s="78"/>
      <c r="G1860" s="78"/>
      <c r="H1860" s="78"/>
      <c r="I1860" s="78"/>
      <c r="J1860" s="78"/>
      <c r="K1860" s="78"/>
      <c r="L1860" s="78"/>
      <c r="M1860" s="78"/>
      <c r="N1860" s="78"/>
      <c r="O1860" s="78"/>
      <c r="P1860" s="78"/>
      <c r="Q1860" s="78"/>
      <c r="R1860" s="78"/>
      <c r="S1860" s="78"/>
      <c r="T1860" s="79"/>
    </row>
    <row r="1861" spans="4:20" ht="15" customHeight="1" x14ac:dyDescent="0.25">
      <c r="D1861" s="51" t="s">
        <v>557</v>
      </c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3"/>
    </row>
    <row r="1862" spans="4:20" ht="15" customHeight="1" x14ac:dyDescent="0.25">
      <c r="D1862" s="54" t="s">
        <v>1</v>
      </c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  <c r="P1862" s="55"/>
      <c r="Q1862" s="55"/>
      <c r="R1862" s="55"/>
      <c r="S1862" s="55"/>
      <c r="T1862" s="56"/>
    </row>
    <row r="1863" spans="4:20" ht="15" customHeight="1" x14ac:dyDescent="0.25">
      <c r="D1863" s="57" t="s">
        <v>558</v>
      </c>
      <c r="E1863" s="58"/>
      <c r="F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  <c r="Q1863" s="58"/>
      <c r="R1863" s="58"/>
      <c r="S1863" s="58"/>
      <c r="T1863" s="59"/>
    </row>
    <row r="1864" spans="4:20" ht="15" customHeight="1" x14ac:dyDescent="0.25">
      <c r="D1864" s="2" t="s">
        <v>253</v>
      </c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60"/>
    </row>
    <row r="1865" spans="4:20" ht="15.75" customHeight="1" thickBot="1" x14ac:dyDescent="0.3">
      <c r="D1865" s="3" t="s">
        <v>559</v>
      </c>
      <c r="E1865" s="29"/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61"/>
    </row>
    <row r="1866" spans="4:20" x14ac:dyDescent="0.25">
      <c r="D1866" s="62" t="s">
        <v>5</v>
      </c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4"/>
    </row>
    <row r="1867" spans="4:20" ht="15" customHeight="1" x14ac:dyDescent="0.25">
      <c r="D1867" s="5" t="s">
        <v>6</v>
      </c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T1867" s="66"/>
    </row>
    <row r="1868" spans="4:20" ht="15" customHeight="1" x14ac:dyDescent="0.25">
      <c r="D1868" s="7" t="s">
        <v>225</v>
      </c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7"/>
    </row>
    <row r="1869" spans="4:20" ht="15" customHeight="1" x14ac:dyDescent="0.25">
      <c r="D1869" s="7" t="s">
        <v>226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7"/>
    </row>
    <row r="1870" spans="4:20" ht="15" customHeight="1" x14ac:dyDescent="0.25">
      <c r="D1870" s="7" t="s">
        <v>227</v>
      </c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7"/>
    </row>
    <row r="1871" spans="4:20" ht="15" customHeight="1" x14ac:dyDescent="0.25">
      <c r="D1871" s="5" t="s">
        <v>10</v>
      </c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T1871" s="66"/>
    </row>
    <row r="1872" spans="4:20" ht="15" customHeight="1" x14ac:dyDescent="0.25">
      <c r="D1872" s="7" t="s">
        <v>560</v>
      </c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7"/>
    </row>
    <row r="1873" spans="4:20" ht="15" customHeight="1" x14ac:dyDescent="0.25">
      <c r="D1873" s="7" t="s">
        <v>12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7"/>
    </row>
    <row r="1874" spans="4:20" ht="15" customHeight="1" x14ac:dyDescent="0.25">
      <c r="D1874" s="7" t="s">
        <v>229</v>
      </c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7"/>
    </row>
    <row r="1875" spans="4:20" ht="15" customHeight="1" x14ac:dyDescent="0.25">
      <c r="D1875" s="7" t="s">
        <v>14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7"/>
    </row>
    <row r="1876" spans="4:20" ht="15" customHeight="1" x14ac:dyDescent="0.25">
      <c r="D1876" s="7" t="s">
        <v>327</v>
      </c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7"/>
    </row>
    <row r="1877" spans="4:20" ht="15.75" customHeight="1" thickBot="1" x14ac:dyDescent="0.3">
      <c r="D1877" s="14" t="s">
        <v>561</v>
      </c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68"/>
    </row>
    <row r="1878" spans="4:20" x14ac:dyDescent="0.25">
      <c r="D1878" s="69" t="s">
        <v>17</v>
      </c>
      <c r="E1878" s="70"/>
      <c r="F1878" s="70"/>
      <c r="G1878" s="70"/>
      <c r="H1878" s="70"/>
      <c r="I1878" s="70"/>
      <c r="J1878" s="70"/>
      <c r="K1878" s="70"/>
      <c r="L1878" s="70"/>
      <c r="M1878" s="70"/>
      <c r="N1878" s="70"/>
      <c r="O1878" s="70"/>
      <c r="P1878" s="70"/>
      <c r="Q1878" s="70"/>
      <c r="R1878" s="70"/>
      <c r="S1878" s="70"/>
      <c r="T1878" s="71"/>
    </row>
    <row r="1879" spans="4:20" ht="15" customHeight="1" x14ac:dyDescent="0.25">
      <c r="D1879" s="2" t="s">
        <v>18</v>
      </c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60"/>
    </row>
    <row r="1880" spans="4:20" ht="15.75" customHeight="1" thickBot="1" x14ac:dyDescent="0.3">
      <c r="D1880" s="3" t="s">
        <v>19</v>
      </c>
      <c r="E1880" s="29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61"/>
    </row>
    <row r="1881" spans="4:20" ht="15" customHeight="1" x14ac:dyDescent="0.25">
      <c r="D1881" s="72">
        <v>1</v>
      </c>
      <c r="E1881" s="73" t="s">
        <v>562</v>
      </c>
      <c r="F1881" s="73"/>
      <c r="G1881" s="73"/>
      <c r="H1881" s="73"/>
      <c r="I1881" s="73"/>
      <c r="J1881" s="73"/>
      <c r="K1881" s="73"/>
      <c r="L1881" s="73"/>
      <c r="M1881" s="73"/>
      <c r="N1881" s="73"/>
      <c r="O1881" s="73"/>
      <c r="P1881" s="73"/>
      <c r="Q1881" s="73"/>
      <c r="R1881" s="73"/>
      <c r="S1881" s="74"/>
      <c r="T1881" s="75"/>
    </row>
    <row r="1882" spans="4:20" x14ac:dyDescent="0.25">
      <c r="D1882" s="7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6"/>
    </row>
    <row r="1883" spans="4:20" ht="15" customHeight="1" x14ac:dyDescent="0.25">
      <c r="D1883" s="7"/>
      <c r="E1883" s="1" t="s">
        <v>21</v>
      </c>
      <c r="F1883" s="8">
        <v>42</v>
      </c>
      <c r="G1883" s="10"/>
      <c r="H1883" s="8" t="s">
        <v>51</v>
      </c>
      <c r="I1883" s="10"/>
      <c r="J1883" s="8" t="s">
        <v>23</v>
      </c>
      <c r="K1883" s="10"/>
      <c r="L1883" s="8" t="s">
        <v>232</v>
      </c>
      <c r="M1883" s="8"/>
      <c r="N1883" s="6" t="s">
        <v>25</v>
      </c>
      <c r="O1883" s="11">
        <v>0</v>
      </c>
      <c r="P1883" s="10"/>
      <c r="Q1883" s="10"/>
      <c r="R1883" s="17">
        <v>12474</v>
      </c>
      <c r="S1883" s="10"/>
      <c r="T1883" s="16"/>
    </row>
    <row r="1884" spans="4:20" x14ac:dyDescent="0.25">
      <c r="D1884" s="7"/>
      <c r="E1884" s="1"/>
      <c r="F1884" s="10"/>
      <c r="G1884" s="10"/>
      <c r="H1884" s="10"/>
      <c r="I1884" s="10"/>
      <c r="J1884" s="10"/>
      <c r="K1884" s="10"/>
      <c r="L1884" s="10"/>
      <c r="M1884" s="10"/>
      <c r="N1884" s="6"/>
      <c r="O1884" s="10"/>
      <c r="P1884" s="10"/>
      <c r="Q1884" s="10"/>
      <c r="R1884" s="10"/>
      <c r="S1884" s="10"/>
      <c r="T1884" s="16"/>
    </row>
    <row r="1885" spans="4:20" x14ac:dyDescent="0.25">
      <c r="D1885" s="7"/>
      <c r="E1885" s="1"/>
      <c r="F1885" s="10"/>
      <c r="G1885" s="10"/>
      <c r="H1885" s="10"/>
      <c r="I1885" s="10"/>
      <c r="J1885" s="10"/>
      <c r="K1885" s="10"/>
      <c r="L1885" s="10"/>
      <c r="M1885" s="10"/>
      <c r="N1885" s="6"/>
      <c r="O1885" s="10"/>
      <c r="P1885" s="10"/>
      <c r="Q1885" s="10"/>
      <c r="R1885" s="11">
        <v>0</v>
      </c>
      <c r="S1885" s="10"/>
      <c r="T1885" s="16"/>
    </row>
    <row r="1886" spans="4:20" x14ac:dyDescent="0.25">
      <c r="D1886" s="7"/>
      <c r="E1886" s="1"/>
      <c r="F1886" s="10"/>
      <c r="G1886" s="10"/>
      <c r="H1886" s="10"/>
      <c r="I1886" s="10"/>
      <c r="J1886" s="10"/>
      <c r="K1886" s="10"/>
      <c r="L1886" s="10"/>
      <c r="M1886" s="10"/>
      <c r="N1886" s="6"/>
      <c r="O1886" s="10"/>
      <c r="P1886" s="10"/>
      <c r="Q1886" s="10"/>
      <c r="R1886" s="10"/>
      <c r="S1886" s="10"/>
      <c r="T1886" s="16"/>
    </row>
    <row r="1887" spans="4:20" x14ac:dyDescent="0.25">
      <c r="D1887" s="7"/>
      <c r="E1887" s="1"/>
      <c r="F1887" s="10"/>
      <c r="G1887" s="10"/>
      <c r="H1887" s="10"/>
      <c r="I1887" s="10"/>
      <c r="J1887" s="10"/>
      <c r="K1887" s="10"/>
      <c r="L1887" s="10"/>
      <c r="M1887" s="10"/>
      <c r="N1887" s="6"/>
      <c r="O1887" s="10"/>
      <c r="P1887" s="10"/>
      <c r="Q1887" s="8" t="s">
        <v>233</v>
      </c>
      <c r="R1887" s="8"/>
      <c r="S1887" s="10"/>
      <c r="T1887" s="16"/>
    </row>
    <row r="1888" spans="4:20" ht="15.75" thickBot="1" x14ac:dyDescent="0.3">
      <c r="D1888" s="14"/>
      <c r="E1888" s="29"/>
      <c r="F1888" s="12"/>
      <c r="G1888" s="12"/>
      <c r="H1888" s="12"/>
      <c r="I1888" s="12"/>
      <c r="J1888" s="12"/>
      <c r="K1888" s="12"/>
      <c r="L1888" s="12"/>
      <c r="M1888" s="12"/>
      <c r="N1888" s="15"/>
      <c r="O1888" s="12"/>
      <c r="P1888" s="12"/>
      <c r="Q1888" s="12"/>
      <c r="R1888" s="12"/>
      <c r="S1888" s="12"/>
      <c r="T1888" s="76"/>
    </row>
    <row r="1889" spans="4:20" ht="15.75" thickBot="1" x14ac:dyDescent="0.3">
      <c r="D1889" s="77"/>
      <c r="E1889" s="78"/>
      <c r="F1889" s="78"/>
      <c r="G1889" s="78"/>
      <c r="H1889" s="78"/>
      <c r="I1889" s="78"/>
      <c r="J1889" s="78"/>
      <c r="K1889" s="78"/>
      <c r="L1889" s="78"/>
      <c r="M1889" s="78"/>
      <c r="N1889" s="78"/>
      <c r="O1889" s="78"/>
      <c r="P1889" s="78"/>
      <c r="Q1889" s="78"/>
      <c r="R1889" s="78"/>
      <c r="S1889" s="78"/>
      <c r="T1889" s="79"/>
    </row>
    <row r="1890" spans="4:20" x14ac:dyDescent="0.25">
      <c r="D1890" s="80" t="s">
        <v>27</v>
      </c>
      <c r="E1890" s="81"/>
      <c r="F1890" s="81"/>
      <c r="G1890" s="81"/>
      <c r="H1890" s="81"/>
      <c r="I1890" s="81"/>
      <c r="J1890" s="81"/>
      <c r="K1890" s="81"/>
      <c r="L1890" s="81"/>
      <c r="M1890" s="81"/>
      <c r="N1890" s="81"/>
      <c r="O1890" s="81"/>
      <c r="P1890" s="81"/>
      <c r="Q1890" s="81"/>
      <c r="R1890" s="81"/>
      <c r="S1890" s="81"/>
      <c r="T1890" s="82"/>
    </row>
    <row r="1891" spans="4:20" ht="15" customHeight="1" x14ac:dyDescent="0.25">
      <c r="D1891" s="2" t="s">
        <v>234</v>
      </c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60"/>
    </row>
    <row r="1892" spans="4:20" ht="15" customHeight="1" x14ac:dyDescent="0.25">
      <c r="D1892" s="2" t="s">
        <v>235</v>
      </c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60"/>
    </row>
    <row r="1893" spans="4:20" ht="15" customHeight="1" x14ac:dyDescent="0.25">
      <c r="D1893" s="2" t="s">
        <v>430</v>
      </c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60"/>
    </row>
    <row r="1894" spans="4:20" ht="15.75" customHeight="1" thickBot="1" x14ac:dyDescent="0.3">
      <c r="D1894" s="3" t="s">
        <v>236</v>
      </c>
      <c r="E1894" s="29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61"/>
    </row>
    <row r="1895" spans="4:20" ht="15.75" customHeight="1" thickBot="1" x14ac:dyDescent="0.3">
      <c r="D1895" s="83" t="s">
        <v>33</v>
      </c>
      <c r="E1895" s="84"/>
      <c r="F1895" s="84"/>
      <c r="G1895" s="84"/>
      <c r="H1895" s="84"/>
      <c r="I1895" s="84"/>
      <c r="J1895" s="84"/>
      <c r="K1895" s="84"/>
      <c r="L1895" s="84"/>
      <c r="M1895" s="84"/>
      <c r="N1895" s="84"/>
      <c r="O1895" s="84"/>
      <c r="P1895" s="84"/>
      <c r="Q1895" s="84"/>
      <c r="R1895" s="84"/>
      <c r="S1895" s="84"/>
      <c r="T1895" s="85"/>
    </row>
    <row r="1896" spans="4:20" ht="16.5" customHeight="1" thickTop="1" thickBot="1" x14ac:dyDescent="0.3">
      <c r="D1896" s="86" t="s">
        <v>34</v>
      </c>
      <c r="E1896" s="87"/>
      <c r="F1896" s="87"/>
      <c r="G1896" s="87"/>
      <c r="H1896" s="87"/>
      <c r="I1896" s="87"/>
      <c r="J1896" s="87"/>
      <c r="K1896" s="87"/>
      <c r="L1896" s="87"/>
      <c r="M1896" s="87"/>
      <c r="N1896" s="87"/>
      <c r="O1896" s="87"/>
      <c r="P1896" s="87"/>
      <c r="Q1896" s="87"/>
      <c r="R1896" s="87"/>
      <c r="S1896" s="87"/>
      <c r="T1896" s="88"/>
    </row>
    <row r="1897" spans="4:20" ht="15" customHeight="1" x14ac:dyDescent="0.25">
      <c r="D1897" s="51" t="s">
        <v>557</v>
      </c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3"/>
    </row>
    <row r="1898" spans="4:20" ht="15" customHeight="1" x14ac:dyDescent="0.25">
      <c r="D1898" s="54" t="s">
        <v>1</v>
      </c>
      <c r="E1898" s="55"/>
      <c r="F1898" s="55"/>
      <c r="G1898" s="55"/>
      <c r="H1898" s="55"/>
      <c r="I1898" s="55"/>
      <c r="J1898" s="55"/>
      <c r="K1898" s="55"/>
      <c r="L1898" s="55"/>
      <c r="M1898" s="55"/>
      <c r="N1898" s="55"/>
      <c r="O1898" s="55"/>
      <c r="P1898" s="55"/>
      <c r="Q1898" s="55"/>
      <c r="R1898" s="55"/>
      <c r="S1898" s="55"/>
      <c r="T1898" s="56"/>
    </row>
    <row r="1899" spans="4:20" ht="15.75" thickBot="1" x14ac:dyDescent="0.3">
      <c r="D1899" s="13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76"/>
    </row>
    <row r="1900" spans="4:20" ht="15" customHeight="1" x14ac:dyDescent="0.25">
      <c r="D1900" s="69" t="s">
        <v>35</v>
      </c>
      <c r="E1900" s="70"/>
      <c r="F1900" s="70"/>
      <c r="G1900" s="70"/>
      <c r="H1900" s="70"/>
      <c r="I1900" s="70"/>
      <c r="J1900" s="70"/>
      <c r="K1900" s="70"/>
      <c r="L1900" s="70"/>
      <c r="M1900" s="70"/>
      <c r="N1900" s="70"/>
      <c r="O1900" s="70"/>
      <c r="P1900" s="70"/>
      <c r="Q1900" s="70"/>
      <c r="R1900" s="70"/>
      <c r="S1900" s="70"/>
      <c r="T1900" s="71"/>
    </row>
    <row r="1901" spans="4:20" ht="15.75" thickBot="1" x14ac:dyDescent="0.3">
      <c r="D1901" s="13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76"/>
    </row>
    <row r="1902" spans="4:20" ht="15.75" customHeight="1" thickBot="1" x14ac:dyDescent="0.3">
      <c r="D1902" s="89" t="s">
        <v>36</v>
      </c>
      <c r="E1902" s="90"/>
      <c r="F1902" s="90"/>
      <c r="G1902" s="90"/>
      <c r="H1902" s="90"/>
      <c r="I1902" s="90"/>
      <c r="J1902" s="90"/>
      <c r="K1902" s="90"/>
      <c r="L1902" s="90"/>
      <c r="M1902" s="90" t="s">
        <v>37</v>
      </c>
      <c r="N1902" s="90"/>
      <c r="O1902" s="90"/>
      <c r="P1902" s="90"/>
      <c r="Q1902" s="90"/>
      <c r="R1902" s="90"/>
      <c r="S1902" s="91"/>
      <c r="T1902" s="75"/>
    </row>
    <row r="1903" spans="4:20" ht="15.75" thickBot="1" x14ac:dyDescent="0.3">
      <c r="D1903" s="77"/>
      <c r="E1903" s="78"/>
      <c r="F1903" s="78"/>
      <c r="G1903" s="78"/>
      <c r="H1903" s="78"/>
      <c r="I1903" s="78"/>
      <c r="J1903" s="78"/>
      <c r="K1903" s="78"/>
      <c r="L1903" s="78"/>
      <c r="M1903" s="78"/>
      <c r="N1903" s="78"/>
      <c r="O1903" s="78"/>
      <c r="P1903" s="78"/>
      <c r="Q1903" s="78"/>
      <c r="R1903" s="78"/>
      <c r="S1903" s="78"/>
      <c r="T1903" s="16"/>
    </row>
    <row r="1904" spans="4:20" ht="15.75" thickBot="1" x14ac:dyDescent="0.3">
      <c r="D1904" s="89" t="s">
        <v>237</v>
      </c>
      <c r="E1904" s="90"/>
      <c r="F1904" s="90"/>
      <c r="G1904" s="90"/>
      <c r="H1904" s="90"/>
      <c r="I1904" s="90"/>
      <c r="J1904" s="90"/>
      <c r="K1904" s="90"/>
      <c r="L1904" s="90"/>
      <c r="M1904" s="92">
        <v>43026</v>
      </c>
      <c r="N1904" s="92"/>
      <c r="O1904" s="92"/>
      <c r="P1904" s="92"/>
      <c r="Q1904" s="92"/>
      <c r="R1904" s="92"/>
      <c r="S1904" s="93"/>
      <c r="T1904" s="76"/>
    </row>
    <row r="1905" spans="4:20" ht="15.75" thickBot="1" x14ac:dyDescent="0.3">
      <c r="D1905" s="77"/>
      <c r="E1905" s="78"/>
      <c r="F1905" s="78"/>
      <c r="G1905" s="78"/>
      <c r="H1905" s="78"/>
      <c r="I1905" s="78"/>
      <c r="J1905" s="78"/>
      <c r="K1905" s="78"/>
      <c r="L1905" s="78"/>
      <c r="M1905" s="78"/>
      <c r="N1905" s="78"/>
      <c r="O1905" s="78"/>
      <c r="P1905" s="78"/>
      <c r="Q1905" s="78"/>
      <c r="R1905" s="78"/>
      <c r="S1905" s="78"/>
      <c r="T1905" s="79"/>
    </row>
    <row r="1906" spans="4:20" ht="15.75" thickBot="1" x14ac:dyDescent="0.3">
      <c r="D1906" s="77"/>
      <c r="E1906" s="78"/>
      <c r="F1906" s="78"/>
      <c r="G1906" s="78"/>
      <c r="H1906" s="78"/>
      <c r="I1906" s="78"/>
      <c r="J1906" s="78"/>
      <c r="K1906" s="78"/>
      <c r="L1906" s="78"/>
      <c r="M1906" s="78"/>
      <c r="N1906" s="78"/>
      <c r="O1906" s="78"/>
      <c r="P1906" s="78"/>
      <c r="Q1906" s="78"/>
      <c r="R1906" s="78"/>
      <c r="S1906" s="78"/>
      <c r="T1906" s="79"/>
    </row>
    <row r="1907" spans="4:20" ht="15" customHeight="1" x14ac:dyDescent="0.25">
      <c r="D1907" s="51" t="s">
        <v>563</v>
      </c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3"/>
    </row>
    <row r="1908" spans="4:20" ht="15" customHeight="1" x14ac:dyDescent="0.25">
      <c r="D1908" s="54" t="s">
        <v>1</v>
      </c>
      <c r="E1908" s="55"/>
      <c r="F1908" s="55"/>
      <c r="G1908" s="55"/>
      <c r="H1908" s="55"/>
      <c r="I1908" s="55"/>
      <c r="J1908" s="55"/>
      <c r="K1908" s="55"/>
      <c r="L1908" s="55"/>
      <c r="M1908" s="55"/>
      <c r="N1908" s="55"/>
      <c r="O1908" s="55"/>
      <c r="P1908" s="55"/>
      <c r="Q1908" s="55"/>
      <c r="R1908" s="55"/>
      <c r="S1908" s="55"/>
      <c r="T1908" s="56"/>
    </row>
    <row r="1909" spans="4:20" ht="15" customHeight="1" x14ac:dyDescent="0.25">
      <c r="D1909" s="57" t="s">
        <v>564</v>
      </c>
      <c r="E1909" s="58"/>
      <c r="F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  <c r="Q1909" s="58"/>
      <c r="R1909" s="58"/>
      <c r="S1909" s="58"/>
      <c r="T1909" s="59"/>
    </row>
    <row r="1910" spans="4:20" ht="15" customHeight="1" x14ac:dyDescent="0.25">
      <c r="D1910" s="2" t="s">
        <v>565</v>
      </c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60"/>
    </row>
    <row r="1911" spans="4:20" ht="15.75" customHeight="1" thickBot="1" x14ac:dyDescent="0.3">
      <c r="D1911" s="3" t="s">
        <v>254</v>
      </c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61"/>
    </row>
    <row r="1912" spans="4:20" x14ac:dyDescent="0.25">
      <c r="D1912" s="62" t="s">
        <v>5</v>
      </c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4"/>
    </row>
    <row r="1913" spans="4:20" ht="15" customHeight="1" x14ac:dyDescent="0.25">
      <c r="D1913" s="5" t="s">
        <v>6</v>
      </c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T1913" s="66"/>
    </row>
    <row r="1914" spans="4:20" ht="15" customHeight="1" x14ac:dyDescent="0.25">
      <c r="D1914" s="7" t="s">
        <v>448</v>
      </c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7"/>
    </row>
    <row r="1915" spans="4:20" ht="15" customHeight="1" x14ac:dyDescent="0.25">
      <c r="D1915" s="7" t="s">
        <v>449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7"/>
    </row>
    <row r="1916" spans="4:20" ht="15" customHeight="1" x14ac:dyDescent="0.25">
      <c r="D1916" s="7" t="s">
        <v>450</v>
      </c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7"/>
    </row>
    <row r="1917" spans="4:20" ht="15" customHeight="1" x14ac:dyDescent="0.25">
      <c r="D1917" s="5" t="s">
        <v>10</v>
      </c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T1917" s="66"/>
    </row>
    <row r="1918" spans="4:20" ht="15" customHeight="1" x14ac:dyDescent="0.25">
      <c r="D1918" s="7" t="s">
        <v>566</v>
      </c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7"/>
    </row>
    <row r="1919" spans="4:20" ht="15" customHeight="1" x14ac:dyDescent="0.25">
      <c r="D1919" s="7" t="s">
        <v>12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7"/>
    </row>
    <row r="1920" spans="4:20" ht="15" customHeight="1" x14ac:dyDescent="0.25">
      <c r="D1920" s="7" t="s">
        <v>567</v>
      </c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7"/>
    </row>
    <row r="1921" spans="4:20" ht="15" customHeight="1" x14ac:dyDescent="0.25">
      <c r="D1921" s="7" t="s">
        <v>14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7"/>
    </row>
    <row r="1922" spans="4:20" ht="15" customHeight="1" x14ac:dyDescent="0.25">
      <c r="D1922" s="7" t="s">
        <v>568</v>
      </c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7"/>
    </row>
    <row r="1923" spans="4:20" ht="15.75" customHeight="1" thickBot="1" x14ac:dyDescent="0.3">
      <c r="D1923" s="14" t="s">
        <v>569</v>
      </c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68"/>
    </row>
    <row r="1924" spans="4:20" x14ac:dyDescent="0.25">
      <c r="D1924" s="69" t="s">
        <v>17</v>
      </c>
      <c r="E1924" s="70"/>
      <c r="F1924" s="70"/>
      <c r="G1924" s="70"/>
      <c r="H1924" s="70"/>
      <c r="I1924" s="70"/>
      <c r="J1924" s="70"/>
      <c r="K1924" s="70"/>
      <c r="L1924" s="70"/>
      <c r="M1924" s="70"/>
      <c r="N1924" s="70"/>
      <c r="O1924" s="70"/>
      <c r="P1924" s="70"/>
      <c r="Q1924" s="70"/>
      <c r="R1924" s="70"/>
      <c r="S1924" s="70"/>
      <c r="T1924" s="71"/>
    </row>
    <row r="1925" spans="4:20" ht="15" customHeight="1" x14ac:dyDescent="0.25">
      <c r="D1925" s="2" t="s">
        <v>18</v>
      </c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60"/>
    </row>
    <row r="1926" spans="4:20" ht="15.75" customHeight="1" thickBot="1" x14ac:dyDescent="0.3">
      <c r="D1926" s="3" t="s">
        <v>19</v>
      </c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61"/>
    </row>
    <row r="1927" spans="4:20" ht="15" customHeight="1" x14ac:dyDescent="0.25">
      <c r="D1927" s="72">
        <v>1</v>
      </c>
      <c r="E1927" s="73" t="s">
        <v>20</v>
      </c>
      <c r="F1927" s="73"/>
      <c r="G1927" s="73"/>
      <c r="H1927" s="73"/>
      <c r="I1927" s="73"/>
      <c r="J1927" s="73"/>
      <c r="K1927" s="73"/>
      <c r="L1927" s="73"/>
      <c r="M1927" s="73"/>
      <c r="N1927" s="73"/>
      <c r="O1927" s="73"/>
      <c r="P1927" s="73"/>
      <c r="Q1927" s="73"/>
      <c r="R1927" s="73"/>
      <c r="S1927" s="74"/>
      <c r="T1927" s="75"/>
    </row>
    <row r="1928" spans="4:20" x14ac:dyDescent="0.25">
      <c r="D1928" s="7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6"/>
    </row>
    <row r="1929" spans="4:20" ht="15" customHeight="1" x14ac:dyDescent="0.25">
      <c r="D1929" s="7"/>
      <c r="E1929" s="1" t="s">
        <v>21</v>
      </c>
      <c r="F1929" s="8">
        <v>869.06</v>
      </c>
      <c r="G1929" s="10"/>
      <c r="H1929" s="8" t="s">
        <v>22</v>
      </c>
      <c r="I1929" s="10"/>
      <c r="J1929" s="8" t="s">
        <v>23</v>
      </c>
      <c r="K1929" s="10"/>
      <c r="L1929" s="8" t="s">
        <v>570</v>
      </c>
      <c r="M1929" s="8"/>
      <c r="N1929" s="6" t="s">
        <v>25</v>
      </c>
      <c r="O1929" s="11">
        <v>0</v>
      </c>
      <c r="P1929" s="10"/>
      <c r="Q1929" s="10"/>
      <c r="R1929" s="11">
        <v>0</v>
      </c>
      <c r="S1929" s="10"/>
      <c r="T1929" s="16"/>
    </row>
    <row r="1930" spans="4:20" x14ac:dyDescent="0.25">
      <c r="D1930" s="7"/>
      <c r="E1930" s="1"/>
      <c r="F1930" s="10"/>
      <c r="G1930" s="10"/>
      <c r="H1930" s="10"/>
      <c r="I1930" s="10"/>
      <c r="J1930" s="10"/>
      <c r="K1930" s="10"/>
      <c r="L1930" s="10"/>
      <c r="M1930" s="10"/>
      <c r="N1930" s="6"/>
      <c r="O1930" s="10"/>
      <c r="P1930" s="10"/>
      <c r="Q1930" s="10"/>
      <c r="R1930" s="10"/>
      <c r="S1930" s="10"/>
      <c r="T1930" s="16"/>
    </row>
    <row r="1931" spans="4:20" x14ac:dyDescent="0.25">
      <c r="D1931" s="7"/>
      <c r="E1931" s="1"/>
      <c r="F1931" s="10"/>
      <c r="G1931" s="10"/>
      <c r="H1931" s="10"/>
      <c r="I1931" s="10"/>
      <c r="J1931" s="10"/>
      <c r="K1931" s="10"/>
      <c r="L1931" s="10"/>
      <c r="M1931" s="10"/>
      <c r="N1931" s="6"/>
      <c r="O1931" s="10"/>
      <c r="P1931" s="10"/>
      <c r="Q1931" s="10"/>
      <c r="R1931" s="11">
        <v>0</v>
      </c>
      <c r="S1931" s="10"/>
      <c r="T1931" s="16"/>
    </row>
    <row r="1932" spans="4:20" x14ac:dyDescent="0.25">
      <c r="D1932" s="7"/>
      <c r="E1932" s="1"/>
      <c r="F1932" s="10"/>
      <c r="G1932" s="10"/>
      <c r="H1932" s="10"/>
      <c r="I1932" s="10"/>
      <c r="J1932" s="10"/>
      <c r="K1932" s="10"/>
      <c r="L1932" s="10"/>
      <c r="M1932" s="10"/>
      <c r="N1932" s="6"/>
      <c r="O1932" s="10"/>
      <c r="P1932" s="10"/>
      <c r="Q1932" s="10"/>
      <c r="R1932" s="10"/>
      <c r="S1932" s="10"/>
      <c r="T1932" s="16"/>
    </row>
    <row r="1933" spans="4:20" x14ac:dyDescent="0.25">
      <c r="D1933" s="7"/>
      <c r="E1933" s="1"/>
      <c r="F1933" s="10"/>
      <c r="G1933" s="10"/>
      <c r="H1933" s="10"/>
      <c r="I1933" s="10"/>
      <c r="J1933" s="10"/>
      <c r="K1933" s="10"/>
      <c r="L1933" s="10"/>
      <c r="M1933" s="10"/>
      <c r="N1933" s="6"/>
      <c r="O1933" s="10"/>
      <c r="P1933" s="10"/>
      <c r="Q1933" s="8" t="s">
        <v>571</v>
      </c>
      <c r="R1933" s="8"/>
      <c r="S1933" s="10"/>
      <c r="T1933" s="16"/>
    </row>
    <row r="1934" spans="4:20" ht="15.75" thickBot="1" x14ac:dyDescent="0.3">
      <c r="D1934" s="14"/>
      <c r="E1934" s="29"/>
      <c r="F1934" s="12"/>
      <c r="G1934" s="12"/>
      <c r="H1934" s="12"/>
      <c r="I1934" s="12"/>
      <c r="J1934" s="12"/>
      <c r="K1934" s="12"/>
      <c r="L1934" s="12"/>
      <c r="M1934" s="12"/>
      <c r="N1934" s="15"/>
      <c r="O1934" s="12"/>
      <c r="P1934" s="12"/>
      <c r="Q1934" s="12"/>
      <c r="R1934" s="12"/>
      <c r="S1934" s="12"/>
      <c r="T1934" s="76"/>
    </row>
    <row r="1935" spans="4:20" ht="15.75" thickBot="1" x14ac:dyDescent="0.3">
      <c r="D1935" s="77"/>
      <c r="E1935" s="78"/>
      <c r="F1935" s="78"/>
      <c r="G1935" s="78"/>
      <c r="H1935" s="78"/>
      <c r="I1935" s="78"/>
      <c r="J1935" s="78"/>
      <c r="K1935" s="78"/>
      <c r="L1935" s="78"/>
      <c r="M1935" s="78"/>
      <c r="N1935" s="78"/>
      <c r="O1935" s="78"/>
      <c r="P1935" s="78"/>
      <c r="Q1935" s="78"/>
      <c r="R1935" s="78"/>
      <c r="S1935" s="78"/>
      <c r="T1935" s="79"/>
    </row>
    <row r="1936" spans="4:20" x14ac:dyDescent="0.25">
      <c r="D1936" s="80" t="s">
        <v>27</v>
      </c>
      <c r="E1936" s="81"/>
      <c r="F1936" s="81"/>
      <c r="G1936" s="81"/>
      <c r="H1936" s="81"/>
      <c r="I1936" s="81"/>
      <c r="J1936" s="81"/>
      <c r="K1936" s="81"/>
      <c r="L1936" s="81"/>
      <c r="M1936" s="81"/>
      <c r="N1936" s="81"/>
      <c r="O1936" s="81"/>
      <c r="P1936" s="81"/>
      <c r="Q1936" s="81"/>
      <c r="R1936" s="81"/>
      <c r="S1936" s="81"/>
      <c r="T1936" s="82"/>
    </row>
    <row r="1937" spans="4:20" ht="15" customHeight="1" x14ac:dyDescent="0.25">
      <c r="D1937" s="2" t="s">
        <v>572</v>
      </c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60"/>
    </row>
    <row r="1938" spans="4:20" ht="15" customHeight="1" x14ac:dyDescent="0.25">
      <c r="D1938" s="2" t="s">
        <v>29</v>
      </c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60"/>
    </row>
    <row r="1939" spans="4:20" ht="15" customHeight="1" x14ac:dyDescent="0.25">
      <c r="D1939" s="2" t="s">
        <v>30</v>
      </c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60"/>
    </row>
    <row r="1940" spans="4:20" ht="15" customHeight="1" x14ac:dyDescent="0.25">
      <c r="D1940" s="2" t="s">
        <v>430</v>
      </c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60"/>
    </row>
    <row r="1941" spans="4:20" ht="15.75" customHeight="1" thickBot="1" x14ac:dyDescent="0.3">
      <c r="D1941" s="3" t="s">
        <v>573</v>
      </c>
      <c r="E1941" s="29"/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61"/>
    </row>
    <row r="1942" spans="4:20" ht="15.75" customHeight="1" thickBot="1" x14ac:dyDescent="0.3">
      <c r="D1942" s="83" t="s">
        <v>33</v>
      </c>
      <c r="E1942" s="84"/>
      <c r="F1942" s="84"/>
      <c r="G1942" s="84"/>
      <c r="H1942" s="84"/>
      <c r="I1942" s="84"/>
      <c r="J1942" s="84"/>
      <c r="K1942" s="84"/>
      <c r="L1942" s="84"/>
      <c r="M1942" s="84"/>
      <c r="N1942" s="84"/>
      <c r="O1942" s="84"/>
      <c r="P1942" s="84"/>
      <c r="Q1942" s="84"/>
      <c r="R1942" s="84"/>
      <c r="S1942" s="84"/>
      <c r="T1942" s="85"/>
    </row>
    <row r="1943" spans="4:20" ht="16.5" customHeight="1" thickTop="1" thickBot="1" x14ac:dyDescent="0.3">
      <c r="D1943" s="86" t="s">
        <v>34</v>
      </c>
      <c r="E1943" s="87"/>
      <c r="F1943" s="87"/>
      <c r="G1943" s="87"/>
      <c r="H1943" s="87"/>
      <c r="I1943" s="87"/>
      <c r="J1943" s="87"/>
      <c r="K1943" s="87"/>
      <c r="L1943" s="87"/>
      <c r="M1943" s="87"/>
      <c r="N1943" s="87"/>
      <c r="O1943" s="87"/>
      <c r="P1943" s="87"/>
      <c r="Q1943" s="87"/>
      <c r="R1943" s="87"/>
      <c r="S1943" s="87"/>
      <c r="T1943" s="88"/>
    </row>
    <row r="1944" spans="4:20" ht="15" customHeight="1" x14ac:dyDescent="0.25">
      <c r="D1944" s="51" t="s">
        <v>563</v>
      </c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3"/>
    </row>
    <row r="1945" spans="4:20" ht="15" customHeight="1" x14ac:dyDescent="0.25">
      <c r="D1945" s="54" t="s">
        <v>1</v>
      </c>
      <c r="E1945" s="55"/>
      <c r="F1945" s="55"/>
      <c r="G1945" s="55"/>
      <c r="H1945" s="55"/>
      <c r="I1945" s="55"/>
      <c r="J1945" s="55"/>
      <c r="K1945" s="55"/>
      <c r="L1945" s="55"/>
      <c r="M1945" s="55"/>
      <c r="N1945" s="55"/>
      <c r="O1945" s="55"/>
      <c r="P1945" s="55"/>
      <c r="Q1945" s="55"/>
      <c r="R1945" s="55"/>
      <c r="S1945" s="55"/>
      <c r="T1945" s="56"/>
    </row>
    <row r="1946" spans="4:20" ht="15.75" thickBot="1" x14ac:dyDescent="0.3">
      <c r="D1946" s="13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76"/>
    </row>
    <row r="1947" spans="4:20" ht="15" customHeight="1" x14ac:dyDescent="0.25">
      <c r="D1947" s="69" t="s">
        <v>35</v>
      </c>
      <c r="E1947" s="70"/>
      <c r="F1947" s="70"/>
      <c r="G1947" s="70"/>
      <c r="H1947" s="70"/>
      <c r="I1947" s="70"/>
      <c r="J1947" s="70"/>
      <c r="K1947" s="70"/>
      <c r="L1947" s="70"/>
      <c r="M1947" s="70"/>
      <c r="N1947" s="70"/>
      <c r="O1947" s="70"/>
      <c r="P1947" s="70"/>
      <c r="Q1947" s="70"/>
      <c r="R1947" s="70"/>
      <c r="S1947" s="70"/>
      <c r="T1947" s="71"/>
    </row>
    <row r="1948" spans="4:20" ht="15.75" thickBot="1" x14ac:dyDescent="0.3">
      <c r="D1948" s="13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76"/>
    </row>
    <row r="1949" spans="4:20" ht="15.75" customHeight="1" thickBot="1" x14ac:dyDescent="0.3">
      <c r="D1949" s="89" t="s">
        <v>36</v>
      </c>
      <c r="E1949" s="90"/>
      <c r="F1949" s="90"/>
      <c r="G1949" s="90"/>
      <c r="H1949" s="90"/>
      <c r="I1949" s="90"/>
      <c r="J1949" s="90"/>
      <c r="K1949" s="90"/>
      <c r="L1949" s="90"/>
      <c r="M1949" s="90" t="s">
        <v>37</v>
      </c>
      <c r="N1949" s="90"/>
      <c r="O1949" s="90"/>
      <c r="P1949" s="90"/>
      <c r="Q1949" s="90"/>
      <c r="R1949" s="90"/>
      <c r="S1949" s="91"/>
      <c r="T1949" s="75"/>
    </row>
    <row r="1950" spans="4:20" ht="15.75" thickBot="1" x14ac:dyDescent="0.3">
      <c r="D1950" s="77"/>
      <c r="E1950" s="78"/>
      <c r="F1950" s="78"/>
      <c r="G1950" s="78"/>
      <c r="H1950" s="78"/>
      <c r="I1950" s="78"/>
      <c r="J1950" s="78"/>
      <c r="K1950" s="78"/>
      <c r="L1950" s="78"/>
      <c r="M1950" s="78"/>
      <c r="N1950" s="78"/>
      <c r="O1950" s="78"/>
      <c r="P1950" s="78"/>
      <c r="Q1950" s="78"/>
      <c r="R1950" s="78"/>
      <c r="S1950" s="78"/>
      <c r="T1950" s="16"/>
    </row>
    <row r="1951" spans="4:20" ht="15.75" customHeight="1" thickBot="1" x14ac:dyDescent="0.3">
      <c r="D1951" s="89" t="s">
        <v>574</v>
      </c>
      <c r="E1951" s="90"/>
      <c r="F1951" s="90"/>
      <c r="G1951" s="90"/>
      <c r="H1951" s="90"/>
      <c r="I1951" s="90"/>
      <c r="J1951" s="90"/>
      <c r="K1951" s="90"/>
      <c r="L1951" s="90"/>
      <c r="M1951" s="92">
        <v>43035</v>
      </c>
      <c r="N1951" s="92"/>
      <c r="O1951" s="92"/>
      <c r="P1951" s="92"/>
      <c r="Q1951" s="92"/>
      <c r="R1951" s="92"/>
      <c r="S1951" s="93"/>
      <c r="T1951" s="76"/>
    </row>
    <row r="1952" spans="4:20" ht="15.75" thickBot="1" x14ac:dyDescent="0.3">
      <c r="D1952" s="77"/>
      <c r="E1952" s="78"/>
      <c r="F1952" s="78"/>
      <c r="G1952" s="78"/>
      <c r="H1952" s="78"/>
      <c r="I1952" s="78"/>
      <c r="J1952" s="78"/>
      <c r="K1952" s="78"/>
      <c r="L1952" s="78"/>
      <c r="M1952" s="78"/>
      <c r="N1952" s="78"/>
      <c r="O1952" s="78"/>
      <c r="P1952" s="78"/>
      <c r="Q1952" s="78"/>
      <c r="R1952" s="78"/>
      <c r="S1952" s="78"/>
      <c r="T1952" s="79"/>
    </row>
    <row r="1953" spans="4:22" ht="15.75" thickBot="1" x14ac:dyDescent="0.3">
      <c r="D1953" s="77"/>
      <c r="E1953" s="78"/>
      <c r="F1953" s="78"/>
      <c r="G1953" s="78"/>
      <c r="H1953" s="78"/>
      <c r="I1953" s="78"/>
      <c r="J1953" s="78"/>
      <c r="K1953" s="78"/>
      <c r="L1953" s="78"/>
      <c r="M1953" s="78"/>
      <c r="N1953" s="78"/>
      <c r="O1953" s="78"/>
      <c r="P1953" s="78"/>
      <c r="Q1953" s="78"/>
      <c r="R1953" s="78"/>
      <c r="S1953" s="78"/>
      <c r="T1953" s="79"/>
    </row>
    <row r="1954" spans="4:22" x14ac:dyDescent="0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</row>
    <row r="1955" spans="4:22" ht="15.75" thickBot="1" x14ac:dyDescent="0.3">
      <c r="D1955" s="9"/>
    </row>
    <row r="1956" spans="4:22" ht="15" customHeight="1" x14ac:dyDescent="0.25">
      <c r="D1956" s="51" t="s">
        <v>575</v>
      </c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  <c r="V1956" s="53"/>
    </row>
    <row r="1957" spans="4:22" ht="15" customHeight="1" x14ac:dyDescent="0.25">
      <c r="D1957" s="54" t="s">
        <v>1</v>
      </c>
      <c r="E1957" s="55"/>
      <c r="F1957" s="55"/>
      <c r="G1957" s="55"/>
      <c r="H1957" s="55"/>
      <c r="I1957" s="55"/>
      <c r="J1957" s="55"/>
      <c r="K1957" s="55"/>
      <c r="L1957" s="55"/>
      <c r="M1957" s="55"/>
      <c r="N1957" s="55"/>
      <c r="O1957" s="55"/>
      <c r="P1957" s="55"/>
      <c r="Q1957" s="55"/>
      <c r="R1957" s="55"/>
      <c r="S1957" s="55"/>
      <c r="T1957" s="55"/>
      <c r="U1957" s="55"/>
      <c r="V1957" s="56"/>
    </row>
    <row r="1958" spans="4:22" ht="15" customHeight="1" x14ac:dyDescent="0.25">
      <c r="D1958" s="57" t="s">
        <v>576</v>
      </c>
      <c r="E1958" s="58"/>
      <c r="F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  <c r="Q1958" s="58"/>
      <c r="R1958" s="58"/>
      <c r="S1958" s="58"/>
      <c r="T1958" s="58"/>
      <c r="U1958" s="58"/>
      <c r="V1958" s="59"/>
    </row>
    <row r="1959" spans="4:22" ht="15" customHeight="1" x14ac:dyDescent="0.25">
      <c r="D1959" s="2" t="s">
        <v>577</v>
      </c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60"/>
    </row>
    <row r="1960" spans="4:22" ht="15.75" customHeight="1" thickBot="1" x14ac:dyDescent="0.3">
      <c r="D1960" s="3" t="s">
        <v>578</v>
      </c>
      <c r="E1960" s="29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61"/>
    </row>
    <row r="1961" spans="4:22" x14ac:dyDescent="0.25">
      <c r="D1961" s="62" t="s">
        <v>5</v>
      </c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4"/>
    </row>
    <row r="1962" spans="4:22" ht="15" customHeight="1" x14ac:dyDescent="0.25">
      <c r="D1962" s="5" t="s">
        <v>6</v>
      </c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T1962" s="65"/>
      <c r="U1962" s="65"/>
      <c r="V1962" s="66"/>
    </row>
    <row r="1963" spans="4:22" ht="15" customHeight="1" x14ac:dyDescent="0.25">
      <c r="D1963" s="7" t="s">
        <v>61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7"/>
    </row>
    <row r="1964" spans="4:22" ht="15" customHeight="1" x14ac:dyDescent="0.25">
      <c r="D1964" s="7" t="s">
        <v>62</v>
      </c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7"/>
    </row>
    <row r="1965" spans="4:22" ht="15" customHeight="1" x14ac:dyDescent="0.25">
      <c r="D1965" s="7" t="s">
        <v>63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7"/>
    </row>
    <row r="1966" spans="4:22" ht="15" customHeight="1" x14ac:dyDescent="0.25">
      <c r="D1966" s="5" t="s">
        <v>10</v>
      </c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T1966" s="65"/>
      <c r="U1966" s="65"/>
      <c r="V1966" s="66"/>
    </row>
    <row r="1967" spans="4:22" ht="15" customHeight="1" x14ac:dyDescent="0.25">
      <c r="D1967" s="7" t="s">
        <v>579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7"/>
    </row>
    <row r="1968" spans="4:22" ht="15" customHeight="1" x14ac:dyDescent="0.25">
      <c r="D1968" s="7" t="s">
        <v>12</v>
      </c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7"/>
    </row>
    <row r="1969" spans="4:22" ht="15" customHeight="1" x14ac:dyDescent="0.25">
      <c r="D1969" s="7" t="s">
        <v>580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7"/>
    </row>
    <row r="1970" spans="4:22" ht="15" customHeight="1" x14ac:dyDescent="0.25">
      <c r="D1970" s="7" t="s">
        <v>14</v>
      </c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7"/>
    </row>
    <row r="1971" spans="4:22" ht="15" customHeight="1" x14ac:dyDescent="0.25">
      <c r="D1971" s="7" t="s">
        <v>15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7"/>
    </row>
    <row r="1972" spans="4:22" ht="15.75" customHeight="1" thickBot="1" x14ac:dyDescent="0.3">
      <c r="D1972" s="14" t="s">
        <v>581</v>
      </c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68"/>
    </row>
    <row r="1973" spans="4:22" x14ac:dyDescent="0.25">
      <c r="D1973" s="69" t="s">
        <v>17</v>
      </c>
      <c r="E1973" s="70"/>
      <c r="F1973" s="70"/>
      <c r="G1973" s="70"/>
      <c r="H1973" s="70"/>
      <c r="I1973" s="70"/>
      <c r="J1973" s="70"/>
      <c r="K1973" s="70"/>
      <c r="L1973" s="70"/>
      <c r="M1973" s="70"/>
      <c r="N1973" s="70"/>
      <c r="O1973" s="70"/>
      <c r="P1973" s="70"/>
      <c r="Q1973" s="70"/>
      <c r="R1973" s="70"/>
      <c r="S1973" s="70"/>
      <c r="T1973" s="70"/>
      <c r="U1973" s="70"/>
      <c r="V1973" s="71"/>
    </row>
    <row r="1974" spans="4:22" ht="15" customHeight="1" x14ac:dyDescent="0.25">
      <c r="D1974" s="2" t="s">
        <v>18</v>
      </c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60"/>
    </row>
    <row r="1975" spans="4:22" ht="15.75" customHeight="1" thickBot="1" x14ac:dyDescent="0.3">
      <c r="D1975" s="3" t="s">
        <v>19</v>
      </c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61"/>
    </row>
    <row r="1976" spans="4:22" ht="15" customHeight="1" x14ac:dyDescent="0.25">
      <c r="D1976" s="72" t="s">
        <v>67</v>
      </c>
      <c r="E1976" s="94"/>
      <c r="F1976" s="94"/>
      <c r="G1976" s="73" t="s">
        <v>582</v>
      </c>
      <c r="H1976" s="73"/>
      <c r="I1976" s="73"/>
      <c r="J1976" s="73"/>
      <c r="K1976" s="73"/>
      <c r="L1976" s="73"/>
      <c r="M1976" s="73"/>
      <c r="N1976" s="73"/>
      <c r="O1976" s="73"/>
      <c r="P1976" s="73"/>
      <c r="Q1976" s="73"/>
      <c r="R1976" s="73"/>
      <c r="S1976" s="73"/>
      <c r="T1976" s="73"/>
      <c r="U1976" s="74"/>
      <c r="V1976" s="75"/>
    </row>
    <row r="1977" spans="4:22" x14ac:dyDescent="0.25">
      <c r="D1977" s="7"/>
      <c r="E1977" s="6"/>
      <c r="F1977" s="6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6"/>
    </row>
    <row r="1978" spans="4:22" x14ac:dyDescent="0.25">
      <c r="D1978" s="7"/>
      <c r="E1978" s="6"/>
      <c r="F1978" s="6"/>
      <c r="G1978" s="1" t="s">
        <v>69</v>
      </c>
      <c r="H1978" s="8">
        <v>250</v>
      </c>
      <c r="I1978" s="10"/>
      <c r="J1978" s="8" t="s">
        <v>583</v>
      </c>
      <c r="K1978" s="10"/>
      <c r="L1978" s="8" t="s">
        <v>23</v>
      </c>
      <c r="M1978" s="10"/>
      <c r="N1978" s="18">
        <v>1750</v>
      </c>
      <c r="O1978" s="19">
        <v>437500</v>
      </c>
      <c r="P1978" s="6" t="s">
        <v>70</v>
      </c>
      <c r="Q1978" s="11">
        <v>0</v>
      </c>
      <c r="R1978" s="10"/>
      <c r="S1978" s="10"/>
      <c r="T1978" s="11">
        <v>0</v>
      </c>
      <c r="U1978" s="10"/>
      <c r="V1978" s="16"/>
    </row>
    <row r="1979" spans="4:22" x14ac:dyDescent="0.25">
      <c r="D1979" s="7"/>
      <c r="E1979" s="6"/>
      <c r="F1979" s="6"/>
      <c r="G1979" s="1"/>
      <c r="H1979" s="10"/>
      <c r="I1979" s="10"/>
      <c r="J1979" s="10"/>
      <c r="K1979" s="10"/>
      <c r="L1979" s="10"/>
      <c r="M1979" s="10"/>
      <c r="N1979" s="10"/>
      <c r="O1979" s="22" t="s">
        <v>72</v>
      </c>
      <c r="P1979" s="6" t="s">
        <v>71</v>
      </c>
      <c r="Q1979" s="6" t="s">
        <v>74</v>
      </c>
      <c r="R1979" s="10"/>
      <c r="S1979" s="10"/>
      <c r="T1979" s="10"/>
      <c r="U1979" s="10"/>
      <c r="V1979" s="16"/>
    </row>
    <row r="1980" spans="4:22" x14ac:dyDescent="0.25">
      <c r="D1980" s="7"/>
      <c r="E1980" s="6"/>
      <c r="F1980" s="6"/>
      <c r="G1980" s="1"/>
      <c r="H1980" s="10"/>
      <c r="I1980" s="10"/>
      <c r="J1980" s="10"/>
      <c r="K1980" s="10"/>
      <c r="L1980" s="10"/>
      <c r="M1980" s="10"/>
      <c r="N1980" s="10"/>
      <c r="O1980" s="45" t="s">
        <v>73</v>
      </c>
      <c r="P1980" s="20"/>
      <c r="Q1980" s="6" t="s">
        <v>75</v>
      </c>
      <c r="R1980" s="10"/>
      <c r="S1980" s="10"/>
      <c r="T1980" s="11">
        <v>0</v>
      </c>
      <c r="U1980" s="10"/>
      <c r="V1980" s="16"/>
    </row>
    <row r="1981" spans="4:22" x14ac:dyDescent="0.25">
      <c r="D1981" s="7"/>
      <c r="E1981" s="6"/>
      <c r="F1981" s="6"/>
      <c r="G1981" s="1"/>
      <c r="H1981" s="10"/>
      <c r="I1981" s="10"/>
      <c r="J1981" s="10"/>
      <c r="K1981" s="10"/>
      <c r="L1981" s="10"/>
      <c r="M1981" s="10"/>
      <c r="N1981" s="10"/>
      <c r="O1981" s="20"/>
      <c r="P1981" s="20"/>
      <c r="Q1981" s="20"/>
      <c r="R1981" s="10"/>
      <c r="S1981" s="10"/>
      <c r="T1981" s="10"/>
      <c r="U1981" s="10"/>
      <c r="V1981" s="16"/>
    </row>
    <row r="1982" spans="4:22" x14ac:dyDescent="0.25">
      <c r="D1982" s="7"/>
      <c r="E1982" s="6"/>
      <c r="F1982" s="6"/>
      <c r="G1982" s="1"/>
      <c r="H1982" s="10"/>
      <c r="I1982" s="10"/>
      <c r="J1982" s="10"/>
      <c r="K1982" s="10"/>
      <c r="L1982" s="10"/>
      <c r="M1982" s="10"/>
      <c r="N1982" s="10"/>
      <c r="O1982" s="20"/>
      <c r="P1982" s="20"/>
      <c r="Q1982" s="20"/>
      <c r="R1982" s="10"/>
      <c r="S1982" s="8" t="s">
        <v>584</v>
      </c>
      <c r="T1982" s="8"/>
      <c r="U1982" s="10"/>
      <c r="V1982" s="16"/>
    </row>
    <row r="1983" spans="4:22" ht="15.75" thickBot="1" x14ac:dyDescent="0.3">
      <c r="D1983" s="14"/>
      <c r="E1983" s="15"/>
      <c r="F1983" s="15"/>
      <c r="G1983" s="29"/>
      <c r="H1983" s="12"/>
      <c r="I1983" s="12"/>
      <c r="J1983" s="12"/>
      <c r="K1983" s="12"/>
      <c r="L1983" s="12"/>
      <c r="M1983" s="12"/>
      <c r="N1983" s="12"/>
      <c r="O1983" s="21"/>
      <c r="P1983" s="21"/>
      <c r="Q1983" s="21"/>
      <c r="R1983" s="12"/>
      <c r="S1983" s="12"/>
      <c r="T1983" s="12"/>
      <c r="U1983" s="12"/>
      <c r="V1983" s="76"/>
    </row>
    <row r="1984" spans="4:22" ht="15" customHeight="1" x14ac:dyDescent="0.25">
      <c r="D1984" s="95"/>
      <c r="E1984" s="8">
        <v>2</v>
      </c>
      <c r="F1984" s="74"/>
      <c r="G1984" s="73" t="s">
        <v>585</v>
      </c>
      <c r="H1984" s="73"/>
      <c r="I1984" s="73"/>
      <c r="J1984" s="73"/>
      <c r="K1984" s="73"/>
      <c r="L1984" s="73"/>
      <c r="M1984" s="73"/>
      <c r="N1984" s="25"/>
      <c r="O1984" s="25"/>
      <c r="P1984" s="96"/>
      <c r="Q1984" s="96"/>
      <c r="R1984" s="96"/>
      <c r="S1984" s="96"/>
      <c r="T1984" s="96"/>
      <c r="U1984" s="74"/>
      <c r="V1984" s="75"/>
    </row>
    <row r="1985" spans="4:22" x14ac:dyDescent="0.25">
      <c r="D1985" s="24"/>
      <c r="E1985" s="1" t="s">
        <v>78</v>
      </c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6"/>
    </row>
    <row r="1986" spans="4:22" x14ac:dyDescent="0.25">
      <c r="D1986" s="24"/>
      <c r="E1986" s="1"/>
      <c r="F1986" s="10"/>
      <c r="G1986" s="1" t="s">
        <v>69</v>
      </c>
      <c r="H1986" s="8">
        <v>3</v>
      </c>
      <c r="I1986" s="10"/>
      <c r="J1986" s="8" t="s">
        <v>51</v>
      </c>
      <c r="K1986" s="10"/>
      <c r="L1986" s="8" t="s">
        <v>23</v>
      </c>
      <c r="M1986" s="10"/>
      <c r="N1986" s="18">
        <v>2400</v>
      </c>
      <c r="O1986" s="17">
        <v>7200</v>
      </c>
      <c r="P1986" s="6" t="s">
        <v>70</v>
      </c>
      <c r="Q1986" s="11">
        <v>0</v>
      </c>
      <c r="R1986" s="10"/>
      <c r="S1986" s="10"/>
      <c r="T1986" s="11">
        <v>0</v>
      </c>
      <c r="U1986" s="10"/>
      <c r="V1986" s="16"/>
    </row>
    <row r="1987" spans="4:22" x14ac:dyDescent="0.25">
      <c r="D1987" s="24"/>
      <c r="E1987" s="1"/>
      <c r="F1987" s="10"/>
      <c r="G1987" s="1"/>
      <c r="H1987" s="10"/>
      <c r="I1987" s="10"/>
      <c r="J1987" s="10"/>
      <c r="K1987" s="10"/>
      <c r="L1987" s="10"/>
      <c r="M1987" s="10"/>
      <c r="N1987" s="10"/>
      <c r="O1987" s="22" t="s">
        <v>72</v>
      </c>
      <c r="P1987" s="6" t="s">
        <v>71</v>
      </c>
      <c r="Q1987" s="6" t="s">
        <v>74</v>
      </c>
      <c r="R1987" s="10"/>
      <c r="S1987" s="10"/>
      <c r="T1987" s="10"/>
      <c r="U1987" s="10"/>
      <c r="V1987" s="16"/>
    </row>
    <row r="1988" spans="4:22" x14ac:dyDescent="0.25">
      <c r="D1988" s="24"/>
      <c r="E1988" s="1"/>
      <c r="F1988" s="10"/>
      <c r="G1988" s="1"/>
      <c r="H1988" s="10"/>
      <c r="I1988" s="10"/>
      <c r="J1988" s="10"/>
      <c r="K1988" s="10"/>
      <c r="L1988" s="10"/>
      <c r="M1988" s="10"/>
      <c r="N1988" s="10"/>
      <c r="O1988" s="45" t="s">
        <v>73</v>
      </c>
      <c r="P1988" s="20"/>
      <c r="Q1988" s="6" t="s">
        <v>75</v>
      </c>
      <c r="R1988" s="10"/>
      <c r="S1988" s="10"/>
      <c r="T1988" s="11">
        <v>0</v>
      </c>
      <c r="U1988" s="10"/>
      <c r="V1988" s="16"/>
    </row>
    <row r="1989" spans="4:22" x14ac:dyDescent="0.25">
      <c r="D1989" s="24"/>
      <c r="E1989" s="1"/>
      <c r="F1989" s="10"/>
      <c r="G1989" s="1"/>
      <c r="H1989" s="10"/>
      <c r="I1989" s="10"/>
      <c r="J1989" s="10"/>
      <c r="K1989" s="10"/>
      <c r="L1989" s="10"/>
      <c r="M1989" s="10"/>
      <c r="N1989" s="10"/>
      <c r="O1989" s="20"/>
      <c r="P1989" s="20"/>
      <c r="Q1989" s="20"/>
      <c r="R1989" s="10"/>
      <c r="S1989" s="10"/>
      <c r="T1989" s="10"/>
      <c r="U1989" s="10"/>
      <c r="V1989" s="16"/>
    </row>
    <row r="1990" spans="4:22" x14ac:dyDescent="0.25">
      <c r="D1990" s="24"/>
      <c r="E1990" s="1"/>
      <c r="F1990" s="10"/>
      <c r="G1990" s="1"/>
      <c r="H1990" s="10"/>
      <c r="I1990" s="10"/>
      <c r="J1990" s="10"/>
      <c r="K1990" s="10"/>
      <c r="L1990" s="10"/>
      <c r="M1990" s="10"/>
      <c r="N1990" s="10"/>
      <c r="O1990" s="20"/>
      <c r="P1990" s="20"/>
      <c r="Q1990" s="20"/>
      <c r="R1990" s="10"/>
      <c r="S1990" s="8" t="s">
        <v>586</v>
      </c>
      <c r="T1990" s="8"/>
      <c r="U1990" s="10"/>
      <c r="V1990" s="16"/>
    </row>
    <row r="1991" spans="4:22" ht="15.75" thickBot="1" x14ac:dyDescent="0.3">
      <c r="D1991" s="13"/>
      <c r="E1991" s="29"/>
      <c r="F1991" s="12"/>
      <c r="G1991" s="29"/>
      <c r="H1991" s="12"/>
      <c r="I1991" s="12"/>
      <c r="J1991" s="12"/>
      <c r="K1991" s="12"/>
      <c r="L1991" s="12"/>
      <c r="M1991" s="12"/>
      <c r="N1991" s="12"/>
      <c r="O1991" s="21"/>
      <c r="P1991" s="21"/>
      <c r="Q1991" s="21"/>
      <c r="R1991" s="12"/>
      <c r="S1991" s="12"/>
      <c r="T1991" s="12"/>
      <c r="U1991" s="12"/>
      <c r="V1991" s="76"/>
    </row>
    <row r="1992" spans="4:22" ht="15" customHeight="1" x14ac:dyDescent="0.25">
      <c r="D1992" s="95"/>
      <c r="E1992" s="8">
        <v>3</v>
      </c>
      <c r="F1992" s="74"/>
      <c r="G1992" s="73" t="s">
        <v>587</v>
      </c>
      <c r="H1992" s="73"/>
      <c r="I1992" s="73"/>
      <c r="J1992" s="73"/>
      <c r="K1992" s="73"/>
      <c r="L1992" s="73"/>
      <c r="M1992" s="73"/>
      <c r="N1992" s="25"/>
      <c r="O1992" s="25"/>
      <c r="P1992" s="96"/>
      <c r="Q1992" s="96"/>
      <c r="R1992" s="96"/>
      <c r="S1992" s="96"/>
      <c r="T1992" s="96"/>
      <c r="U1992" s="74"/>
      <c r="V1992" s="75"/>
    </row>
    <row r="1993" spans="4:22" x14ac:dyDescent="0.25">
      <c r="D1993" s="24"/>
      <c r="E1993" s="1" t="s">
        <v>78</v>
      </c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6"/>
    </row>
    <row r="1994" spans="4:22" x14ac:dyDescent="0.25">
      <c r="D1994" s="24"/>
      <c r="E1994" s="1"/>
      <c r="F1994" s="10"/>
      <c r="G1994" s="1" t="s">
        <v>69</v>
      </c>
      <c r="H1994" s="8">
        <v>50</v>
      </c>
      <c r="I1994" s="10"/>
      <c r="J1994" s="8" t="s">
        <v>51</v>
      </c>
      <c r="K1994" s="10"/>
      <c r="L1994" s="8" t="s">
        <v>23</v>
      </c>
      <c r="M1994" s="10"/>
      <c r="N1994" s="27">
        <v>640</v>
      </c>
      <c r="O1994" s="26">
        <v>32000</v>
      </c>
      <c r="P1994" s="6" t="s">
        <v>70</v>
      </c>
      <c r="Q1994" s="11">
        <v>0</v>
      </c>
      <c r="R1994" s="10"/>
      <c r="S1994" s="10"/>
      <c r="T1994" s="17">
        <v>5760</v>
      </c>
      <c r="U1994" s="10"/>
      <c r="V1994" s="16"/>
    </row>
    <row r="1995" spans="4:22" x14ac:dyDescent="0.25">
      <c r="D1995" s="24"/>
      <c r="E1995" s="1"/>
      <c r="F1995" s="10"/>
      <c r="G1995" s="1"/>
      <c r="H1995" s="10"/>
      <c r="I1995" s="10"/>
      <c r="J1995" s="10"/>
      <c r="K1995" s="10"/>
      <c r="L1995" s="10"/>
      <c r="M1995" s="10"/>
      <c r="N1995" s="10"/>
      <c r="O1995" s="22" t="s">
        <v>72</v>
      </c>
      <c r="P1995" s="6" t="s">
        <v>71</v>
      </c>
      <c r="Q1995" s="6" t="s">
        <v>74</v>
      </c>
      <c r="R1995" s="10"/>
      <c r="S1995" s="10"/>
      <c r="T1995" s="10"/>
      <c r="U1995" s="10"/>
      <c r="V1995" s="16"/>
    </row>
    <row r="1996" spans="4:22" x14ac:dyDescent="0.25">
      <c r="D1996" s="24"/>
      <c r="E1996" s="1"/>
      <c r="F1996" s="10"/>
      <c r="G1996" s="1"/>
      <c r="H1996" s="10"/>
      <c r="I1996" s="10"/>
      <c r="J1996" s="10"/>
      <c r="K1996" s="10"/>
      <c r="L1996" s="10"/>
      <c r="M1996" s="10"/>
      <c r="N1996" s="10"/>
      <c r="O1996" s="45" t="s">
        <v>73</v>
      </c>
      <c r="P1996" s="20"/>
      <c r="Q1996" s="6" t="s">
        <v>75</v>
      </c>
      <c r="R1996" s="10"/>
      <c r="S1996" s="10"/>
      <c r="T1996" s="11">
        <v>0</v>
      </c>
      <c r="U1996" s="10"/>
      <c r="V1996" s="16"/>
    </row>
    <row r="1997" spans="4:22" x14ac:dyDescent="0.25">
      <c r="D1997" s="24"/>
      <c r="E1997" s="1"/>
      <c r="F1997" s="10"/>
      <c r="G1997" s="1"/>
      <c r="H1997" s="10"/>
      <c r="I1997" s="10"/>
      <c r="J1997" s="10"/>
      <c r="K1997" s="10"/>
      <c r="L1997" s="10"/>
      <c r="M1997" s="10"/>
      <c r="N1997" s="10"/>
      <c r="O1997" s="20"/>
      <c r="P1997" s="20"/>
      <c r="Q1997" s="20"/>
      <c r="R1997" s="10"/>
      <c r="S1997" s="10"/>
      <c r="T1997" s="10"/>
      <c r="U1997" s="10"/>
      <c r="V1997" s="16"/>
    </row>
    <row r="1998" spans="4:22" x14ac:dyDescent="0.25">
      <c r="D1998" s="24"/>
      <c r="E1998" s="1"/>
      <c r="F1998" s="10"/>
      <c r="G1998" s="1"/>
      <c r="H1998" s="10"/>
      <c r="I1998" s="10"/>
      <c r="J1998" s="10"/>
      <c r="K1998" s="10"/>
      <c r="L1998" s="10"/>
      <c r="M1998" s="10"/>
      <c r="N1998" s="10"/>
      <c r="O1998" s="20"/>
      <c r="P1998" s="20"/>
      <c r="Q1998" s="20"/>
      <c r="R1998" s="10"/>
      <c r="S1998" s="8" t="s">
        <v>588</v>
      </c>
      <c r="T1998" s="8"/>
      <c r="U1998" s="10"/>
      <c r="V1998" s="16"/>
    </row>
    <row r="1999" spans="4:22" ht="15.75" thickBot="1" x14ac:dyDescent="0.3">
      <c r="D1999" s="13"/>
      <c r="E1999" s="29"/>
      <c r="F1999" s="12"/>
      <c r="G1999" s="29"/>
      <c r="H1999" s="12"/>
      <c r="I1999" s="12"/>
      <c r="J1999" s="12"/>
      <c r="K1999" s="12"/>
      <c r="L1999" s="12"/>
      <c r="M1999" s="12"/>
      <c r="N1999" s="12"/>
      <c r="O1999" s="21"/>
      <c r="P1999" s="21"/>
      <c r="Q1999" s="21"/>
      <c r="R1999" s="12"/>
      <c r="S1999" s="12"/>
      <c r="T1999" s="12"/>
      <c r="U1999" s="12"/>
      <c r="V1999" s="76"/>
    </row>
    <row r="2000" spans="4:22" ht="15" customHeight="1" x14ac:dyDescent="0.25">
      <c r="D2000" s="95"/>
      <c r="E2000" s="8">
        <v>4</v>
      </c>
      <c r="F2000" s="74"/>
      <c r="G2000" s="73" t="s">
        <v>589</v>
      </c>
      <c r="H2000" s="73"/>
      <c r="I2000" s="73"/>
      <c r="J2000" s="73"/>
      <c r="K2000" s="73"/>
      <c r="L2000" s="73"/>
      <c r="M2000" s="73"/>
      <c r="N2000" s="96"/>
      <c r="O2000" s="96"/>
      <c r="P2000" s="96"/>
      <c r="Q2000" s="96"/>
      <c r="R2000" s="96"/>
      <c r="S2000" s="96"/>
      <c r="T2000" s="96"/>
      <c r="U2000" s="74"/>
      <c r="V2000" s="75"/>
    </row>
    <row r="2001" spans="4:22" x14ac:dyDescent="0.25">
      <c r="D2001" s="24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6"/>
    </row>
    <row r="2002" spans="4:22" ht="15" customHeight="1" x14ac:dyDescent="0.25">
      <c r="D2002" s="24"/>
      <c r="E2002" s="10"/>
      <c r="F2002" s="10"/>
      <c r="G2002" s="1" t="s">
        <v>21</v>
      </c>
      <c r="H2002" s="8">
        <v>600</v>
      </c>
      <c r="I2002" s="10"/>
      <c r="J2002" s="8" t="s">
        <v>583</v>
      </c>
      <c r="K2002" s="10"/>
      <c r="L2002" s="8" t="s">
        <v>23</v>
      </c>
      <c r="M2002" s="10"/>
      <c r="N2002" s="8" t="s">
        <v>590</v>
      </c>
      <c r="O2002" s="8"/>
      <c r="P2002" s="6" t="s">
        <v>25</v>
      </c>
      <c r="Q2002" s="11">
        <v>0</v>
      </c>
      <c r="R2002" s="10"/>
      <c r="S2002" s="10"/>
      <c r="T2002" s="11">
        <v>0</v>
      </c>
      <c r="U2002" s="10"/>
      <c r="V2002" s="16"/>
    </row>
    <row r="2003" spans="4:22" x14ac:dyDescent="0.25">
      <c r="D2003" s="24"/>
      <c r="E2003" s="10"/>
      <c r="F2003" s="10"/>
      <c r="G2003" s="1"/>
      <c r="H2003" s="10"/>
      <c r="I2003" s="10"/>
      <c r="J2003" s="10"/>
      <c r="K2003" s="10"/>
      <c r="L2003" s="10"/>
      <c r="M2003" s="10"/>
      <c r="N2003" s="10"/>
      <c r="O2003" s="10"/>
      <c r="P2003" s="6"/>
      <c r="Q2003" s="10"/>
      <c r="R2003" s="10"/>
      <c r="S2003" s="10"/>
      <c r="T2003" s="10"/>
      <c r="U2003" s="10"/>
      <c r="V2003" s="16"/>
    </row>
    <row r="2004" spans="4:22" x14ac:dyDescent="0.25">
      <c r="D2004" s="24"/>
      <c r="E2004" s="10"/>
      <c r="F2004" s="10"/>
      <c r="G2004" s="1"/>
      <c r="H2004" s="10"/>
      <c r="I2004" s="10"/>
      <c r="J2004" s="10"/>
      <c r="K2004" s="10"/>
      <c r="L2004" s="10"/>
      <c r="M2004" s="10"/>
      <c r="N2004" s="10"/>
      <c r="O2004" s="10"/>
      <c r="P2004" s="6"/>
      <c r="Q2004" s="10"/>
      <c r="R2004" s="10"/>
      <c r="S2004" s="10"/>
      <c r="T2004" s="11">
        <v>0</v>
      </c>
      <c r="U2004" s="10"/>
      <c r="V2004" s="16"/>
    </row>
    <row r="2005" spans="4:22" x14ac:dyDescent="0.25">
      <c r="D2005" s="24"/>
      <c r="E2005" s="10"/>
      <c r="F2005" s="10"/>
      <c r="G2005" s="1"/>
      <c r="H2005" s="10"/>
      <c r="I2005" s="10"/>
      <c r="J2005" s="10"/>
      <c r="K2005" s="10"/>
      <c r="L2005" s="10"/>
      <c r="M2005" s="10"/>
      <c r="N2005" s="10"/>
      <c r="O2005" s="10"/>
      <c r="P2005" s="6"/>
      <c r="Q2005" s="10"/>
      <c r="R2005" s="10"/>
      <c r="S2005" s="10"/>
      <c r="T2005" s="10"/>
      <c r="U2005" s="10"/>
      <c r="V2005" s="16"/>
    </row>
    <row r="2006" spans="4:22" x14ac:dyDescent="0.25">
      <c r="D2006" s="24"/>
      <c r="E2006" s="10"/>
      <c r="F2006" s="10"/>
      <c r="G2006" s="1"/>
      <c r="H2006" s="10"/>
      <c r="I2006" s="10"/>
      <c r="J2006" s="10"/>
      <c r="K2006" s="10"/>
      <c r="L2006" s="10"/>
      <c r="M2006" s="10"/>
      <c r="N2006" s="10"/>
      <c r="O2006" s="10"/>
      <c r="P2006" s="6"/>
      <c r="Q2006" s="10"/>
      <c r="R2006" s="10"/>
      <c r="S2006" s="8" t="s">
        <v>591</v>
      </c>
      <c r="T2006" s="8"/>
      <c r="U2006" s="10"/>
      <c r="V2006" s="16"/>
    </row>
    <row r="2007" spans="4:22" ht="15.75" thickBot="1" x14ac:dyDescent="0.3">
      <c r="D2007" s="13"/>
      <c r="E2007" s="12"/>
      <c r="F2007" s="12"/>
      <c r="G2007" s="29"/>
      <c r="H2007" s="12"/>
      <c r="I2007" s="12"/>
      <c r="J2007" s="12"/>
      <c r="K2007" s="12"/>
      <c r="L2007" s="12"/>
      <c r="M2007" s="12"/>
      <c r="N2007" s="12"/>
      <c r="O2007" s="12"/>
      <c r="P2007" s="15"/>
      <c r="Q2007" s="12"/>
      <c r="R2007" s="12"/>
      <c r="S2007" s="12"/>
      <c r="T2007" s="12"/>
      <c r="U2007" s="12"/>
      <c r="V2007" s="76"/>
    </row>
    <row r="2008" spans="4:22" ht="15.75" thickBot="1" x14ac:dyDescent="0.3">
      <c r="D2008" s="77"/>
      <c r="E2008" s="78"/>
      <c r="F2008" s="78"/>
      <c r="G2008" s="78"/>
      <c r="H2008" s="78"/>
      <c r="I2008" s="78"/>
      <c r="J2008" s="78"/>
      <c r="K2008" s="78"/>
      <c r="L2008" s="78"/>
      <c r="M2008" s="78"/>
      <c r="N2008" s="78"/>
      <c r="O2008" s="78"/>
      <c r="P2008" s="78"/>
      <c r="Q2008" s="78"/>
      <c r="R2008" s="78"/>
      <c r="S2008" s="78"/>
      <c r="T2008" s="78"/>
      <c r="U2008" s="78"/>
      <c r="V2008" s="79"/>
    </row>
    <row r="2009" spans="4:22" ht="15" customHeight="1" x14ac:dyDescent="0.25">
      <c r="D2009" s="51" t="s">
        <v>575</v>
      </c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53"/>
    </row>
    <row r="2010" spans="4:22" ht="15" customHeight="1" x14ac:dyDescent="0.25">
      <c r="D2010" s="54" t="s">
        <v>1</v>
      </c>
      <c r="E2010" s="55"/>
      <c r="F2010" s="55"/>
      <c r="G2010" s="55"/>
      <c r="H2010" s="55"/>
      <c r="I2010" s="55"/>
      <c r="J2010" s="55"/>
      <c r="K2010" s="55"/>
      <c r="L2010" s="55"/>
      <c r="M2010" s="55"/>
      <c r="N2010" s="55"/>
      <c r="O2010" s="55"/>
      <c r="P2010" s="55"/>
      <c r="Q2010" s="55"/>
      <c r="R2010" s="55"/>
      <c r="S2010" s="55"/>
      <c r="T2010" s="55"/>
      <c r="U2010" s="55"/>
      <c r="V2010" s="56"/>
    </row>
    <row r="2011" spans="4:22" ht="15.75" thickBot="1" x14ac:dyDescent="0.3">
      <c r="D2011" s="13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76"/>
    </row>
    <row r="2012" spans="4:22" x14ac:dyDescent="0.25">
      <c r="D2012" s="69" t="s">
        <v>17</v>
      </c>
      <c r="E2012" s="70"/>
      <c r="F2012" s="70"/>
      <c r="G2012" s="70"/>
      <c r="H2012" s="70"/>
      <c r="I2012" s="70"/>
      <c r="J2012" s="70"/>
      <c r="K2012" s="70"/>
      <c r="L2012" s="70"/>
      <c r="M2012" s="70"/>
      <c r="N2012" s="70"/>
      <c r="O2012" s="70"/>
      <c r="P2012" s="70"/>
      <c r="Q2012" s="70"/>
      <c r="R2012" s="70"/>
      <c r="S2012" s="70"/>
      <c r="T2012" s="70"/>
      <c r="U2012" s="70"/>
      <c r="V2012" s="71"/>
    </row>
    <row r="2013" spans="4:22" ht="15" customHeight="1" x14ac:dyDescent="0.25">
      <c r="D2013" s="2" t="s">
        <v>18</v>
      </c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60"/>
    </row>
    <row r="2014" spans="4:22" ht="15.75" customHeight="1" thickBot="1" x14ac:dyDescent="0.3">
      <c r="D2014" s="3" t="s">
        <v>19</v>
      </c>
      <c r="E2014" s="29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61"/>
    </row>
    <row r="2015" spans="4:22" ht="15" customHeight="1" x14ac:dyDescent="0.25">
      <c r="D2015" s="72">
        <v>5</v>
      </c>
      <c r="E2015" s="94"/>
      <c r="F2015" s="94"/>
      <c r="G2015" s="73" t="s">
        <v>592</v>
      </c>
      <c r="H2015" s="73"/>
      <c r="I2015" s="73"/>
      <c r="J2015" s="73"/>
      <c r="K2015" s="73"/>
      <c r="L2015" s="73"/>
      <c r="M2015" s="73"/>
      <c r="N2015" s="73"/>
      <c r="O2015" s="73"/>
      <c r="P2015" s="73"/>
      <c r="Q2015" s="73"/>
      <c r="R2015" s="73"/>
      <c r="S2015" s="73"/>
      <c r="T2015" s="73"/>
      <c r="U2015" s="74"/>
      <c r="V2015" s="75"/>
    </row>
    <row r="2016" spans="4:22" x14ac:dyDescent="0.25">
      <c r="D2016" s="7"/>
      <c r="E2016" s="6"/>
      <c r="F2016" s="6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6"/>
    </row>
    <row r="2017" spans="4:22" ht="15" customHeight="1" x14ac:dyDescent="0.25">
      <c r="D2017" s="7"/>
      <c r="E2017" s="6"/>
      <c r="F2017" s="6"/>
      <c r="G2017" s="1" t="s">
        <v>21</v>
      </c>
      <c r="H2017" s="8">
        <v>27</v>
      </c>
      <c r="I2017" s="10"/>
      <c r="J2017" s="8" t="s">
        <v>51</v>
      </c>
      <c r="K2017" s="10"/>
      <c r="L2017" s="8" t="s">
        <v>23</v>
      </c>
      <c r="M2017" s="10"/>
      <c r="N2017" s="8" t="s">
        <v>593</v>
      </c>
      <c r="O2017" s="8"/>
      <c r="P2017" s="6" t="s">
        <v>25</v>
      </c>
      <c r="Q2017" s="11">
        <v>0</v>
      </c>
      <c r="R2017" s="10"/>
      <c r="S2017" s="10"/>
      <c r="T2017" s="11">
        <v>0</v>
      </c>
      <c r="U2017" s="10"/>
      <c r="V2017" s="16"/>
    </row>
    <row r="2018" spans="4:22" x14ac:dyDescent="0.25">
      <c r="D2018" s="7"/>
      <c r="E2018" s="6"/>
      <c r="F2018" s="6"/>
      <c r="G2018" s="1"/>
      <c r="H2018" s="10"/>
      <c r="I2018" s="10"/>
      <c r="J2018" s="10"/>
      <c r="K2018" s="10"/>
      <c r="L2018" s="10"/>
      <c r="M2018" s="10"/>
      <c r="N2018" s="10"/>
      <c r="O2018" s="10"/>
      <c r="P2018" s="6"/>
      <c r="Q2018" s="10"/>
      <c r="R2018" s="10"/>
      <c r="S2018" s="10"/>
      <c r="T2018" s="10"/>
      <c r="U2018" s="10"/>
      <c r="V2018" s="16"/>
    </row>
    <row r="2019" spans="4:22" x14ac:dyDescent="0.25">
      <c r="D2019" s="7"/>
      <c r="E2019" s="6"/>
      <c r="F2019" s="6"/>
      <c r="G2019" s="1"/>
      <c r="H2019" s="10"/>
      <c r="I2019" s="10"/>
      <c r="J2019" s="10"/>
      <c r="K2019" s="10"/>
      <c r="L2019" s="10"/>
      <c r="M2019" s="10"/>
      <c r="N2019" s="10"/>
      <c r="O2019" s="10"/>
      <c r="P2019" s="6"/>
      <c r="Q2019" s="10"/>
      <c r="R2019" s="10"/>
      <c r="S2019" s="10"/>
      <c r="T2019" s="11">
        <v>0</v>
      </c>
      <c r="U2019" s="10"/>
      <c r="V2019" s="16"/>
    </row>
    <row r="2020" spans="4:22" x14ac:dyDescent="0.25">
      <c r="D2020" s="7"/>
      <c r="E2020" s="6"/>
      <c r="F2020" s="6"/>
      <c r="G2020" s="1"/>
      <c r="H2020" s="10"/>
      <c r="I2020" s="10"/>
      <c r="J2020" s="10"/>
      <c r="K2020" s="10"/>
      <c r="L2020" s="10"/>
      <c r="M2020" s="10"/>
      <c r="N2020" s="10"/>
      <c r="O2020" s="10"/>
      <c r="P2020" s="6"/>
      <c r="Q2020" s="10"/>
      <c r="R2020" s="10"/>
      <c r="S2020" s="10"/>
      <c r="T2020" s="10"/>
      <c r="U2020" s="10"/>
      <c r="V2020" s="16"/>
    </row>
    <row r="2021" spans="4:22" x14ac:dyDescent="0.25">
      <c r="D2021" s="7"/>
      <c r="E2021" s="6"/>
      <c r="F2021" s="6"/>
      <c r="G2021" s="1"/>
      <c r="H2021" s="10"/>
      <c r="I2021" s="10"/>
      <c r="J2021" s="10"/>
      <c r="K2021" s="10"/>
      <c r="L2021" s="10"/>
      <c r="M2021" s="10"/>
      <c r="N2021" s="10"/>
      <c r="O2021" s="10"/>
      <c r="P2021" s="6"/>
      <c r="Q2021" s="10"/>
      <c r="R2021" s="10"/>
      <c r="S2021" s="8" t="s">
        <v>594</v>
      </c>
      <c r="T2021" s="8"/>
      <c r="U2021" s="10"/>
      <c r="V2021" s="16"/>
    </row>
    <row r="2022" spans="4:22" ht="15.75" thickBot="1" x14ac:dyDescent="0.3">
      <c r="D2022" s="14"/>
      <c r="E2022" s="15"/>
      <c r="F2022" s="15"/>
      <c r="G2022" s="29"/>
      <c r="H2022" s="12"/>
      <c r="I2022" s="12"/>
      <c r="J2022" s="12"/>
      <c r="K2022" s="12"/>
      <c r="L2022" s="12"/>
      <c r="M2022" s="12"/>
      <c r="N2022" s="12"/>
      <c r="O2022" s="12"/>
      <c r="P2022" s="15"/>
      <c r="Q2022" s="12"/>
      <c r="R2022" s="12"/>
      <c r="S2022" s="12"/>
      <c r="T2022" s="12"/>
      <c r="U2022" s="12"/>
      <c r="V2022" s="76"/>
    </row>
    <row r="2023" spans="4:22" ht="15.75" thickBot="1" x14ac:dyDescent="0.3">
      <c r="D2023" s="77"/>
      <c r="E2023" s="78"/>
      <c r="F2023" s="78"/>
      <c r="G2023" s="78"/>
      <c r="H2023" s="78"/>
      <c r="I2023" s="78"/>
      <c r="J2023" s="78"/>
      <c r="K2023" s="78"/>
      <c r="L2023" s="78"/>
      <c r="M2023" s="78"/>
      <c r="N2023" s="78"/>
      <c r="O2023" s="78"/>
      <c r="P2023" s="78"/>
      <c r="Q2023" s="78"/>
      <c r="R2023" s="78"/>
      <c r="S2023" s="78"/>
      <c r="T2023" s="78"/>
      <c r="U2023" s="78"/>
      <c r="V2023" s="79"/>
    </row>
    <row r="2024" spans="4:22" x14ac:dyDescent="0.25">
      <c r="D2024" s="80" t="s">
        <v>27</v>
      </c>
      <c r="E2024" s="81"/>
      <c r="F2024" s="81"/>
      <c r="G2024" s="81"/>
      <c r="H2024" s="81"/>
      <c r="I2024" s="81"/>
      <c r="J2024" s="81"/>
      <c r="K2024" s="81"/>
      <c r="L2024" s="81"/>
      <c r="M2024" s="81"/>
      <c r="N2024" s="81"/>
      <c r="O2024" s="81"/>
      <c r="P2024" s="81"/>
      <c r="Q2024" s="81"/>
      <c r="R2024" s="81"/>
      <c r="S2024" s="81"/>
      <c r="T2024" s="81"/>
      <c r="U2024" s="81"/>
      <c r="V2024" s="82"/>
    </row>
    <row r="2025" spans="4:22" ht="15" customHeight="1" x14ac:dyDescent="0.25">
      <c r="D2025" s="2" t="s">
        <v>595</v>
      </c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60"/>
    </row>
    <row r="2026" spans="4:22" ht="15" customHeight="1" x14ac:dyDescent="0.25">
      <c r="D2026" s="2" t="s">
        <v>596</v>
      </c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60"/>
    </row>
    <row r="2027" spans="4:22" ht="15" customHeight="1" x14ac:dyDescent="0.25">
      <c r="D2027" s="2" t="s">
        <v>30</v>
      </c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60"/>
    </row>
    <row r="2028" spans="4:22" ht="15" customHeight="1" x14ac:dyDescent="0.25">
      <c r="D2028" s="2" t="s">
        <v>430</v>
      </c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60"/>
    </row>
    <row r="2029" spans="4:22" ht="15.75" customHeight="1" thickBot="1" x14ac:dyDescent="0.3">
      <c r="D2029" s="3" t="s">
        <v>597</v>
      </c>
      <c r="E2029" s="29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61"/>
    </row>
    <row r="2030" spans="4:22" ht="15" customHeight="1" x14ac:dyDescent="0.25">
      <c r="D2030" s="51" t="s">
        <v>575</v>
      </c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  <c r="V2030" s="53"/>
    </row>
    <row r="2031" spans="4:22" ht="15" customHeight="1" x14ac:dyDescent="0.25">
      <c r="D2031" s="54" t="s">
        <v>1</v>
      </c>
      <c r="E2031" s="55"/>
      <c r="F2031" s="55"/>
      <c r="G2031" s="55"/>
      <c r="H2031" s="55"/>
      <c r="I2031" s="55"/>
      <c r="J2031" s="55"/>
      <c r="K2031" s="55"/>
      <c r="L2031" s="55"/>
      <c r="M2031" s="55"/>
      <c r="N2031" s="55"/>
      <c r="O2031" s="55"/>
      <c r="P2031" s="55"/>
      <c r="Q2031" s="55"/>
      <c r="R2031" s="55"/>
      <c r="S2031" s="55"/>
      <c r="T2031" s="55"/>
      <c r="U2031" s="55"/>
      <c r="V2031" s="56"/>
    </row>
    <row r="2032" spans="4:22" ht="15.75" thickBot="1" x14ac:dyDescent="0.3">
      <c r="D2032" s="13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76"/>
    </row>
    <row r="2033" spans="4:22" ht="15" customHeight="1" x14ac:dyDescent="0.25">
      <c r="D2033" s="69" t="s">
        <v>35</v>
      </c>
      <c r="E2033" s="70"/>
      <c r="F2033" s="70"/>
      <c r="G2033" s="70"/>
      <c r="H2033" s="70"/>
      <c r="I2033" s="70"/>
      <c r="J2033" s="70"/>
      <c r="K2033" s="70"/>
      <c r="L2033" s="70"/>
      <c r="M2033" s="70"/>
      <c r="N2033" s="70"/>
      <c r="O2033" s="70"/>
      <c r="P2033" s="70"/>
      <c r="Q2033" s="70"/>
      <c r="R2033" s="70"/>
      <c r="S2033" s="70"/>
      <c r="T2033" s="70"/>
      <c r="U2033" s="70"/>
      <c r="V2033" s="71"/>
    </row>
    <row r="2034" spans="4:22" ht="15.75" thickBot="1" x14ac:dyDescent="0.3">
      <c r="D2034" s="13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76"/>
    </row>
    <row r="2035" spans="4:22" ht="15.75" customHeight="1" thickBot="1" x14ac:dyDescent="0.3">
      <c r="D2035" s="89" t="s">
        <v>133</v>
      </c>
      <c r="E2035" s="90"/>
      <c r="F2035" s="90"/>
      <c r="G2035" s="90"/>
      <c r="H2035" s="90"/>
      <c r="I2035" s="90"/>
      <c r="J2035" s="90"/>
      <c r="K2035" s="90"/>
      <c r="L2035" s="90"/>
      <c r="M2035" s="90"/>
      <c r="N2035" s="90"/>
      <c r="O2035" s="90"/>
      <c r="P2035" s="90"/>
      <c r="Q2035" s="90"/>
      <c r="R2035" s="90"/>
      <c r="S2035" s="90"/>
      <c r="T2035" s="90"/>
      <c r="U2035" s="91"/>
      <c r="V2035" s="75"/>
    </row>
    <row r="2036" spans="4:22" ht="15.75" thickBot="1" x14ac:dyDescent="0.3">
      <c r="D2036" s="77"/>
      <c r="E2036" s="78"/>
      <c r="F2036" s="78"/>
      <c r="G2036" s="78"/>
      <c r="H2036" s="78"/>
      <c r="I2036" s="78"/>
      <c r="J2036" s="78"/>
      <c r="K2036" s="78"/>
      <c r="L2036" s="78"/>
      <c r="M2036" s="78"/>
      <c r="N2036" s="78"/>
      <c r="O2036" s="78"/>
      <c r="P2036" s="78"/>
      <c r="Q2036" s="78"/>
      <c r="R2036" s="78"/>
      <c r="S2036" s="78"/>
      <c r="T2036" s="78"/>
      <c r="U2036" s="78"/>
      <c r="V2036" s="16"/>
    </row>
    <row r="2037" spans="4:22" ht="15.75" customHeight="1" thickBot="1" x14ac:dyDescent="0.3">
      <c r="D2037" s="89" t="s">
        <v>598</v>
      </c>
      <c r="E2037" s="90"/>
      <c r="F2037" s="90"/>
      <c r="G2037" s="90"/>
      <c r="H2037" s="90"/>
      <c r="I2037" s="90"/>
      <c r="J2037" s="90"/>
      <c r="K2037" s="90"/>
      <c r="L2037" s="90"/>
      <c r="M2037" s="90"/>
      <c r="N2037" s="90"/>
      <c r="O2037" s="90"/>
      <c r="P2037" s="90"/>
      <c r="Q2037" s="90"/>
      <c r="R2037" s="90"/>
      <c r="S2037" s="90"/>
      <c r="T2037" s="90"/>
      <c r="U2037" s="91"/>
      <c r="V2037" s="16"/>
    </row>
    <row r="2038" spans="4:22" ht="15.75" customHeight="1" thickBot="1" x14ac:dyDescent="0.3">
      <c r="D2038" s="89" t="s">
        <v>599</v>
      </c>
      <c r="E2038" s="90"/>
      <c r="F2038" s="90"/>
      <c r="G2038" s="90"/>
      <c r="H2038" s="90"/>
      <c r="I2038" s="90"/>
      <c r="J2038" s="90"/>
      <c r="K2038" s="90"/>
      <c r="L2038" s="90"/>
      <c r="M2038" s="90"/>
      <c r="N2038" s="90"/>
      <c r="O2038" s="90"/>
      <c r="P2038" s="90"/>
      <c r="Q2038" s="90"/>
      <c r="R2038" s="90"/>
      <c r="S2038" s="90"/>
      <c r="T2038" s="90"/>
      <c r="U2038" s="91"/>
      <c r="V2038" s="16"/>
    </row>
    <row r="2039" spans="4:22" ht="15.75" customHeight="1" thickBot="1" x14ac:dyDescent="0.3">
      <c r="D2039" s="89" t="s">
        <v>600</v>
      </c>
      <c r="E2039" s="90"/>
      <c r="F2039" s="90"/>
      <c r="G2039" s="90"/>
      <c r="H2039" s="90"/>
      <c r="I2039" s="90"/>
      <c r="J2039" s="90"/>
      <c r="K2039" s="90"/>
      <c r="L2039" s="90"/>
      <c r="M2039" s="90"/>
      <c r="N2039" s="90"/>
      <c r="O2039" s="90"/>
      <c r="P2039" s="90"/>
      <c r="Q2039" s="90"/>
      <c r="R2039" s="90"/>
      <c r="S2039" s="90"/>
      <c r="T2039" s="90"/>
      <c r="U2039" s="91"/>
      <c r="V2039" s="16"/>
    </row>
    <row r="2040" spans="4:22" ht="15.75" customHeight="1" thickBot="1" x14ac:dyDescent="0.3">
      <c r="D2040" s="89" t="s">
        <v>601</v>
      </c>
      <c r="E2040" s="90"/>
      <c r="F2040" s="90"/>
      <c r="G2040" s="90"/>
      <c r="H2040" s="90"/>
      <c r="I2040" s="90"/>
      <c r="J2040" s="90"/>
      <c r="K2040" s="90"/>
      <c r="L2040" s="90"/>
      <c r="M2040" s="90"/>
      <c r="N2040" s="90"/>
      <c r="O2040" s="90"/>
      <c r="P2040" s="90"/>
      <c r="Q2040" s="90"/>
      <c r="R2040" s="90"/>
      <c r="S2040" s="90"/>
      <c r="T2040" s="90"/>
      <c r="U2040" s="91"/>
      <c r="V2040" s="16"/>
    </row>
    <row r="2041" spans="4:22" ht="15.75" customHeight="1" thickBot="1" x14ac:dyDescent="0.3">
      <c r="D2041" s="89" t="s">
        <v>602</v>
      </c>
      <c r="E2041" s="90"/>
      <c r="F2041" s="90"/>
      <c r="G2041" s="90"/>
      <c r="H2041" s="90"/>
      <c r="I2041" s="90"/>
      <c r="J2041" s="90"/>
      <c r="K2041" s="90"/>
      <c r="L2041" s="90"/>
      <c r="M2041" s="90"/>
      <c r="N2041" s="90"/>
      <c r="O2041" s="90"/>
      <c r="P2041" s="90"/>
      <c r="Q2041" s="90"/>
      <c r="R2041" s="90"/>
      <c r="S2041" s="90"/>
      <c r="T2041" s="90"/>
      <c r="U2041" s="91"/>
      <c r="V2041" s="76"/>
    </row>
    <row r="2042" spans="4:22" ht="15.75" thickBot="1" x14ac:dyDescent="0.3">
      <c r="D2042" s="77"/>
      <c r="E2042" s="78"/>
      <c r="F2042" s="78"/>
      <c r="G2042" s="78"/>
      <c r="H2042" s="78"/>
      <c r="I2042" s="78"/>
      <c r="J2042" s="78"/>
      <c r="K2042" s="78"/>
      <c r="L2042" s="78"/>
      <c r="M2042" s="78"/>
      <c r="N2042" s="78"/>
      <c r="O2042" s="78"/>
      <c r="P2042" s="78"/>
      <c r="Q2042" s="78"/>
      <c r="R2042" s="78"/>
      <c r="S2042" s="78"/>
      <c r="T2042" s="78"/>
      <c r="U2042" s="78"/>
      <c r="V2042" s="79"/>
    </row>
    <row r="2043" spans="4:22" ht="15.75" customHeight="1" thickBot="1" x14ac:dyDescent="0.3">
      <c r="D2043" s="83" t="s">
        <v>33</v>
      </c>
      <c r="E2043" s="84"/>
      <c r="F2043" s="84"/>
      <c r="G2043" s="84"/>
      <c r="H2043" s="84"/>
      <c r="I2043" s="84"/>
      <c r="J2043" s="84"/>
      <c r="K2043" s="84"/>
      <c r="L2043" s="84"/>
      <c r="M2043" s="84"/>
      <c r="N2043" s="84"/>
      <c r="O2043" s="84"/>
      <c r="P2043" s="84"/>
      <c r="Q2043" s="84"/>
      <c r="R2043" s="84"/>
      <c r="S2043" s="84"/>
      <c r="T2043" s="84"/>
      <c r="U2043" s="84"/>
      <c r="V2043" s="85"/>
    </row>
    <row r="2044" spans="4:22" ht="16.5" customHeight="1" thickTop="1" thickBot="1" x14ac:dyDescent="0.3">
      <c r="D2044" s="86" t="s">
        <v>34</v>
      </c>
      <c r="E2044" s="87"/>
      <c r="F2044" s="87"/>
      <c r="G2044" s="87"/>
      <c r="H2044" s="87"/>
      <c r="I2044" s="87"/>
      <c r="J2044" s="87"/>
      <c r="K2044" s="87"/>
      <c r="L2044" s="87"/>
      <c r="M2044" s="87"/>
      <c r="N2044" s="87"/>
      <c r="O2044" s="87"/>
      <c r="P2044" s="87"/>
      <c r="Q2044" s="87"/>
      <c r="R2044" s="87"/>
      <c r="S2044" s="87"/>
      <c r="T2044" s="87"/>
      <c r="U2044" s="87"/>
      <c r="V2044" s="88"/>
    </row>
    <row r="2045" spans="4:22" x14ac:dyDescent="0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</row>
    <row r="2046" spans="4:22" ht="15.75" thickBot="1" x14ac:dyDescent="0.3">
      <c r="D2046" s="9"/>
    </row>
    <row r="2047" spans="4:22" ht="15" customHeight="1" x14ac:dyDescent="0.25">
      <c r="D2047" s="51" t="s">
        <v>603</v>
      </c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3"/>
    </row>
    <row r="2048" spans="4:22" ht="15" customHeight="1" x14ac:dyDescent="0.25">
      <c r="D2048" s="54" t="s">
        <v>1</v>
      </c>
      <c r="E2048" s="55"/>
      <c r="F2048" s="55"/>
      <c r="G2048" s="55"/>
      <c r="H2048" s="55"/>
      <c r="I2048" s="55"/>
      <c r="J2048" s="55"/>
      <c r="K2048" s="55"/>
      <c r="L2048" s="55"/>
      <c r="M2048" s="55"/>
      <c r="N2048" s="55"/>
      <c r="O2048" s="55"/>
      <c r="P2048" s="55"/>
      <c r="Q2048" s="56"/>
    </row>
    <row r="2049" spans="4:17" ht="15" customHeight="1" x14ac:dyDescent="0.25">
      <c r="D2049" s="57" t="s">
        <v>604</v>
      </c>
      <c r="E2049" s="58"/>
      <c r="F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  <c r="Q2049" s="59"/>
    </row>
    <row r="2050" spans="4:17" ht="15" customHeight="1" x14ac:dyDescent="0.25">
      <c r="D2050" s="2" t="s">
        <v>605</v>
      </c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60"/>
    </row>
    <row r="2051" spans="4:17" ht="15.75" customHeight="1" thickBot="1" x14ac:dyDescent="0.3">
      <c r="D2051" s="3" t="s">
        <v>606</v>
      </c>
      <c r="E2051" s="29"/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61"/>
    </row>
    <row r="2052" spans="4:17" x14ac:dyDescent="0.25">
      <c r="D2052" s="62" t="s">
        <v>5</v>
      </c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4"/>
    </row>
    <row r="2053" spans="4:17" ht="15" customHeight="1" x14ac:dyDescent="0.25">
      <c r="D2053" s="5" t="s">
        <v>6</v>
      </c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6"/>
    </row>
    <row r="2054" spans="4:17" ht="15" customHeight="1" x14ac:dyDescent="0.25">
      <c r="D2054" s="7" t="s">
        <v>607</v>
      </c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7"/>
    </row>
    <row r="2055" spans="4:17" ht="15" customHeight="1" x14ac:dyDescent="0.25">
      <c r="D2055" s="7" t="s">
        <v>608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7"/>
    </row>
    <row r="2056" spans="4:17" ht="15" customHeight="1" x14ac:dyDescent="0.25">
      <c r="D2056" s="7" t="s">
        <v>609</v>
      </c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7"/>
    </row>
    <row r="2057" spans="4:17" ht="15" customHeight="1" x14ac:dyDescent="0.25">
      <c r="D2057" s="5" t="s">
        <v>10</v>
      </c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6"/>
    </row>
    <row r="2058" spans="4:17" ht="15" customHeight="1" x14ac:dyDescent="0.25">
      <c r="D2058" s="7" t="s">
        <v>610</v>
      </c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7"/>
    </row>
    <row r="2059" spans="4:17" ht="15" customHeight="1" x14ac:dyDescent="0.25">
      <c r="D2059" s="7" t="s">
        <v>12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7"/>
    </row>
    <row r="2060" spans="4:17" ht="15" customHeight="1" x14ac:dyDescent="0.25">
      <c r="D2060" s="7" t="s">
        <v>611</v>
      </c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7"/>
    </row>
    <row r="2061" spans="4:17" ht="15" customHeight="1" x14ac:dyDescent="0.25">
      <c r="D2061" s="7" t="s">
        <v>14</v>
      </c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7"/>
    </row>
    <row r="2062" spans="4:17" ht="15" customHeight="1" x14ac:dyDescent="0.25">
      <c r="D2062" s="7" t="s">
        <v>15</v>
      </c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7"/>
    </row>
    <row r="2063" spans="4:17" ht="15.75" customHeight="1" thickBot="1" x14ac:dyDescent="0.3">
      <c r="D2063" s="14" t="s">
        <v>612</v>
      </c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68"/>
    </row>
    <row r="2064" spans="4:17" x14ac:dyDescent="0.25">
      <c r="D2064" s="69" t="s">
        <v>17</v>
      </c>
      <c r="E2064" s="70"/>
      <c r="F2064" s="70"/>
      <c r="G2064" s="70"/>
      <c r="H2064" s="70"/>
      <c r="I2064" s="70"/>
      <c r="J2064" s="70"/>
      <c r="K2064" s="70"/>
      <c r="L2064" s="70"/>
      <c r="M2064" s="70"/>
      <c r="N2064" s="70"/>
      <c r="O2064" s="70"/>
      <c r="P2064" s="70"/>
      <c r="Q2064" s="71"/>
    </row>
    <row r="2065" spans="4:17" ht="15" customHeight="1" x14ac:dyDescent="0.25">
      <c r="D2065" s="2" t="s">
        <v>18</v>
      </c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60"/>
    </row>
    <row r="2066" spans="4:17" ht="15.75" customHeight="1" thickBot="1" x14ac:dyDescent="0.3">
      <c r="D2066" s="3" t="s">
        <v>19</v>
      </c>
      <c r="E2066" s="29"/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61"/>
    </row>
    <row r="2067" spans="4:17" ht="15" customHeight="1" x14ac:dyDescent="0.25">
      <c r="D2067" s="72">
        <v>1</v>
      </c>
      <c r="E2067" s="73" t="s">
        <v>613</v>
      </c>
      <c r="F2067" s="73"/>
      <c r="G2067" s="73"/>
      <c r="H2067" s="73"/>
      <c r="I2067" s="73"/>
      <c r="J2067" s="73"/>
      <c r="K2067" s="73"/>
      <c r="L2067" s="73"/>
      <c r="M2067" s="73"/>
      <c r="N2067" s="73"/>
      <c r="O2067" s="73"/>
      <c r="P2067" s="73"/>
      <c r="Q2067" s="75"/>
    </row>
    <row r="2068" spans="4:17" x14ac:dyDescent="0.25">
      <c r="D2068" s="7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6"/>
    </row>
    <row r="2069" spans="4:17" ht="56.25" x14ac:dyDescent="0.25">
      <c r="D2069" s="7"/>
      <c r="E2069" s="1" t="s">
        <v>21</v>
      </c>
      <c r="F2069" s="41">
        <v>100</v>
      </c>
      <c r="G2069" s="10"/>
      <c r="H2069" s="41" t="s">
        <v>51</v>
      </c>
      <c r="I2069" s="10"/>
      <c r="J2069" s="41" t="s">
        <v>23</v>
      </c>
      <c r="K2069" s="10"/>
      <c r="L2069" s="42" t="s">
        <v>614</v>
      </c>
      <c r="M2069" s="6" t="s">
        <v>25</v>
      </c>
      <c r="N2069" s="42">
        <v>0</v>
      </c>
      <c r="O2069" s="10"/>
      <c r="P2069" s="43">
        <v>11520</v>
      </c>
      <c r="Q2069" s="16"/>
    </row>
    <row r="2070" spans="4:17" x14ac:dyDescent="0.25">
      <c r="D2070" s="7"/>
      <c r="E2070" s="1"/>
      <c r="F2070" s="10"/>
      <c r="G2070" s="10"/>
      <c r="H2070" s="10"/>
      <c r="I2070" s="10"/>
      <c r="J2070" s="10"/>
      <c r="K2070" s="10"/>
      <c r="L2070" s="10"/>
      <c r="M2070" s="6"/>
      <c r="N2070" s="10"/>
      <c r="O2070" s="10"/>
      <c r="P2070" s="31"/>
      <c r="Q2070" s="16"/>
    </row>
    <row r="2071" spans="4:17" x14ac:dyDescent="0.25">
      <c r="D2071" s="7"/>
      <c r="E2071" s="1"/>
      <c r="F2071" s="10"/>
      <c r="G2071" s="10"/>
      <c r="H2071" s="10"/>
      <c r="I2071" s="10"/>
      <c r="J2071" s="10"/>
      <c r="K2071" s="10"/>
      <c r="L2071" s="10"/>
      <c r="M2071" s="6"/>
      <c r="N2071" s="10"/>
      <c r="O2071" s="10"/>
      <c r="P2071" s="42">
        <v>0</v>
      </c>
      <c r="Q2071" s="16"/>
    </row>
    <row r="2072" spans="4:17" x14ac:dyDescent="0.25">
      <c r="D2072" s="7"/>
      <c r="E2072" s="1"/>
      <c r="F2072" s="10"/>
      <c r="G2072" s="10"/>
      <c r="H2072" s="10"/>
      <c r="I2072" s="10"/>
      <c r="J2072" s="10"/>
      <c r="K2072" s="10"/>
      <c r="L2072" s="10"/>
      <c r="M2072" s="6"/>
      <c r="N2072" s="10"/>
      <c r="O2072" s="10"/>
      <c r="P2072" s="31"/>
      <c r="Q2072" s="16"/>
    </row>
    <row r="2073" spans="4:17" ht="33.75" x14ac:dyDescent="0.25">
      <c r="D2073" s="7"/>
      <c r="E2073" s="1"/>
      <c r="F2073" s="10"/>
      <c r="G2073" s="10"/>
      <c r="H2073" s="10"/>
      <c r="I2073" s="10"/>
      <c r="J2073" s="10"/>
      <c r="K2073" s="10"/>
      <c r="L2073" s="10"/>
      <c r="M2073" s="6"/>
      <c r="N2073" s="10"/>
      <c r="O2073" s="10"/>
      <c r="P2073" s="42" t="s">
        <v>615</v>
      </c>
      <c r="Q2073" s="16"/>
    </row>
    <row r="2074" spans="4:17" ht="15.75" thickBot="1" x14ac:dyDescent="0.3">
      <c r="D2074" s="14"/>
      <c r="E2074" s="29"/>
      <c r="F2074" s="12"/>
      <c r="G2074" s="12"/>
      <c r="H2074" s="12"/>
      <c r="I2074" s="12"/>
      <c r="J2074" s="12"/>
      <c r="K2074" s="12"/>
      <c r="L2074" s="12"/>
      <c r="M2074" s="15"/>
      <c r="N2074" s="12"/>
      <c r="O2074" s="12"/>
      <c r="P2074" s="44"/>
      <c r="Q2074" s="76"/>
    </row>
    <row r="2075" spans="4:17" ht="15.75" thickBot="1" x14ac:dyDescent="0.3">
      <c r="D2075" s="77"/>
      <c r="E2075" s="78"/>
      <c r="F2075" s="78"/>
      <c r="G2075" s="78"/>
      <c r="H2075" s="78"/>
      <c r="I2075" s="78"/>
      <c r="J2075" s="78"/>
      <c r="K2075" s="78"/>
      <c r="L2075" s="78"/>
      <c r="M2075" s="78"/>
      <c r="N2075" s="78"/>
      <c r="O2075" s="78"/>
      <c r="P2075" s="78"/>
      <c r="Q2075" s="79"/>
    </row>
    <row r="2076" spans="4:17" x14ac:dyDescent="0.25">
      <c r="D2076" s="80" t="s">
        <v>27</v>
      </c>
      <c r="E2076" s="81"/>
      <c r="F2076" s="81"/>
      <c r="G2076" s="81"/>
      <c r="H2076" s="81"/>
      <c r="I2076" s="81"/>
      <c r="J2076" s="81"/>
      <c r="K2076" s="81"/>
      <c r="L2076" s="81"/>
      <c r="M2076" s="81"/>
      <c r="N2076" s="81"/>
      <c r="O2076" s="81"/>
      <c r="P2076" s="81"/>
      <c r="Q2076" s="82"/>
    </row>
    <row r="2077" spans="4:17" ht="15" customHeight="1" x14ac:dyDescent="0.25">
      <c r="D2077" s="2" t="s">
        <v>616</v>
      </c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60"/>
    </row>
    <row r="2078" spans="4:17" ht="15" customHeight="1" x14ac:dyDescent="0.25">
      <c r="D2078" s="2" t="s">
        <v>617</v>
      </c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60"/>
    </row>
    <row r="2079" spans="4:17" ht="15" customHeight="1" x14ac:dyDescent="0.25">
      <c r="D2079" s="2" t="s">
        <v>430</v>
      </c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60"/>
    </row>
    <row r="2080" spans="4:17" ht="15.75" customHeight="1" thickBot="1" x14ac:dyDescent="0.3">
      <c r="D2080" s="3" t="s">
        <v>618</v>
      </c>
      <c r="E2080" s="29"/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61"/>
    </row>
    <row r="2081" spans="4:17" ht="15.75" customHeight="1" thickBot="1" x14ac:dyDescent="0.3">
      <c r="D2081" s="83" t="s">
        <v>33</v>
      </c>
      <c r="E2081" s="84"/>
      <c r="F2081" s="84"/>
      <c r="G2081" s="84"/>
      <c r="H2081" s="84"/>
      <c r="I2081" s="84"/>
      <c r="J2081" s="84"/>
      <c r="K2081" s="84"/>
      <c r="L2081" s="84"/>
      <c r="M2081" s="84"/>
      <c r="N2081" s="84"/>
      <c r="O2081" s="84"/>
      <c r="P2081" s="84"/>
      <c r="Q2081" s="85"/>
    </row>
    <row r="2082" spans="4:17" ht="16.5" customHeight="1" thickTop="1" thickBot="1" x14ac:dyDescent="0.3">
      <c r="D2082" s="86" t="s">
        <v>34</v>
      </c>
      <c r="E2082" s="87"/>
      <c r="F2082" s="87"/>
      <c r="G2082" s="87"/>
      <c r="H2082" s="87"/>
      <c r="I2082" s="87"/>
      <c r="J2082" s="87"/>
      <c r="K2082" s="87"/>
      <c r="L2082" s="87"/>
      <c r="M2082" s="87"/>
      <c r="N2082" s="87"/>
      <c r="O2082" s="87"/>
      <c r="P2082" s="87"/>
      <c r="Q2082" s="88"/>
    </row>
    <row r="2083" spans="4:17" x14ac:dyDescent="0.25">
      <c r="D2083" s="34"/>
    </row>
    <row r="2084" spans="4:17" x14ac:dyDescent="0.25">
      <c r="D2084" s="35"/>
    </row>
    <row r="2085" spans="4:17" x14ac:dyDescent="0.25">
      <c r="D2085" s="35"/>
    </row>
    <row r="2086" spans="4:17" x14ac:dyDescent="0.25">
      <c r="D2086" s="35"/>
    </row>
    <row r="2087" spans="4:17" x14ac:dyDescent="0.25">
      <c r="D2087" s="35"/>
    </row>
    <row r="2088" spans="4:17" x14ac:dyDescent="0.25">
      <c r="D2088" s="37"/>
    </row>
    <row r="2089" spans="4:17" x14ac:dyDescent="0.25">
      <c r="D2089" s="38"/>
    </row>
    <row r="2090" spans="4:17" x14ac:dyDescent="0.25">
      <c r="D2090" s="34"/>
    </row>
    <row r="2091" spans="4:17" x14ac:dyDescent="0.25">
      <c r="D2091" s="35"/>
    </row>
    <row r="2092" spans="4:17" x14ac:dyDescent="0.25">
      <c r="D2092" s="35"/>
    </row>
    <row r="2093" spans="4:17" x14ac:dyDescent="0.25">
      <c r="D2093" s="35"/>
    </row>
    <row r="2094" spans="4:17" x14ac:dyDescent="0.25">
      <c r="D2094" s="35"/>
    </row>
    <row r="2095" spans="4:17" x14ac:dyDescent="0.25">
      <c r="D2095" s="35"/>
    </row>
    <row r="2096" spans="4:17" x14ac:dyDescent="0.25">
      <c r="D2096" s="35"/>
    </row>
    <row r="2097" spans="4:20" x14ac:dyDescent="0.25">
      <c r="D2097" s="35"/>
    </row>
    <row r="2098" spans="4:20" x14ac:dyDescent="0.25">
      <c r="D2098" s="35"/>
    </row>
    <row r="2099" spans="4:20" x14ac:dyDescent="0.25">
      <c r="D2099" s="9"/>
    </row>
    <row r="2100" spans="4:20" ht="15.75" thickBot="1" x14ac:dyDescent="0.3">
      <c r="D2100" s="9"/>
    </row>
    <row r="2101" spans="4:20" ht="15" customHeight="1" x14ac:dyDescent="0.25">
      <c r="D2101" s="51" t="s">
        <v>619</v>
      </c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3"/>
    </row>
    <row r="2102" spans="4:20" ht="15" customHeight="1" x14ac:dyDescent="0.25">
      <c r="D2102" s="54" t="s">
        <v>1</v>
      </c>
      <c r="E2102" s="55"/>
      <c r="F2102" s="55"/>
      <c r="G2102" s="55"/>
      <c r="H2102" s="55"/>
      <c r="I2102" s="55"/>
      <c r="J2102" s="55"/>
      <c r="K2102" s="55"/>
      <c r="L2102" s="55"/>
      <c r="M2102" s="55"/>
      <c r="N2102" s="55"/>
      <c r="O2102" s="55"/>
      <c r="P2102" s="55"/>
      <c r="Q2102" s="55"/>
      <c r="R2102" s="55"/>
      <c r="S2102" s="55"/>
      <c r="T2102" s="56"/>
    </row>
    <row r="2103" spans="4:20" ht="15" customHeight="1" x14ac:dyDescent="0.25">
      <c r="D2103" s="57" t="s">
        <v>620</v>
      </c>
      <c r="E2103" s="58"/>
      <c r="F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  <c r="Q2103" s="58"/>
      <c r="R2103" s="58"/>
      <c r="S2103" s="58"/>
      <c r="T2103" s="59"/>
    </row>
    <row r="2104" spans="4:20" ht="15" customHeight="1" x14ac:dyDescent="0.25">
      <c r="D2104" s="2" t="s">
        <v>621</v>
      </c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60"/>
    </row>
    <row r="2105" spans="4:20" ht="15.75" customHeight="1" thickBot="1" x14ac:dyDescent="0.3">
      <c r="D2105" s="3" t="s">
        <v>622</v>
      </c>
      <c r="E2105" s="29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61"/>
    </row>
    <row r="2106" spans="4:20" x14ac:dyDescent="0.25">
      <c r="D2106" s="62" t="s">
        <v>5</v>
      </c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4"/>
    </row>
    <row r="2107" spans="4:20" ht="15" customHeight="1" x14ac:dyDescent="0.25">
      <c r="D2107" s="5" t="s">
        <v>6</v>
      </c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T2107" s="66"/>
    </row>
    <row r="2108" spans="4:20" ht="15" customHeight="1" x14ac:dyDescent="0.25">
      <c r="D2108" s="7" t="s">
        <v>623</v>
      </c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7"/>
    </row>
    <row r="2109" spans="4:20" ht="15" customHeight="1" x14ac:dyDescent="0.25">
      <c r="D2109" s="7" t="s">
        <v>624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7"/>
    </row>
    <row r="2110" spans="4:20" ht="15" customHeight="1" x14ac:dyDescent="0.25">
      <c r="D2110" s="7" t="s">
        <v>625</v>
      </c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7"/>
    </row>
    <row r="2111" spans="4:20" ht="15" customHeight="1" x14ac:dyDescent="0.25">
      <c r="D2111" s="5" t="s">
        <v>10</v>
      </c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T2111" s="66"/>
    </row>
    <row r="2112" spans="4:20" ht="15" customHeight="1" x14ac:dyDescent="0.25">
      <c r="D2112" s="7" t="s">
        <v>626</v>
      </c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7"/>
    </row>
    <row r="2113" spans="4:20" ht="15" customHeight="1" x14ac:dyDescent="0.25">
      <c r="D2113" s="7" t="s">
        <v>12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7"/>
    </row>
    <row r="2114" spans="4:20" ht="15" customHeight="1" x14ac:dyDescent="0.25">
      <c r="D2114" s="7" t="s">
        <v>627</v>
      </c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7"/>
    </row>
    <row r="2115" spans="4:20" ht="15" customHeight="1" x14ac:dyDescent="0.25">
      <c r="D2115" s="7" t="s">
        <v>14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7"/>
    </row>
    <row r="2116" spans="4:20" ht="15" customHeight="1" x14ac:dyDescent="0.25">
      <c r="D2116" s="7" t="s">
        <v>327</v>
      </c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7"/>
    </row>
    <row r="2117" spans="4:20" ht="15" customHeight="1" x14ac:dyDescent="0.25">
      <c r="D2117" s="7" t="s">
        <v>628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7"/>
    </row>
    <row r="2118" spans="4:20" ht="15.75" customHeight="1" thickBot="1" x14ac:dyDescent="0.3">
      <c r="D2118" s="14" t="s">
        <v>629</v>
      </c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68"/>
    </row>
    <row r="2119" spans="4:20" x14ac:dyDescent="0.25">
      <c r="D2119" s="69" t="s">
        <v>17</v>
      </c>
      <c r="E2119" s="70"/>
      <c r="F2119" s="70"/>
      <c r="G2119" s="70"/>
      <c r="H2119" s="70"/>
      <c r="I2119" s="70"/>
      <c r="J2119" s="70"/>
      <c r="K2119" s="70"/>
      <c r="L2119" s="70"/>
      <c r="M2119" s="70"/>
      <c r="N2119" s="70"/>
      <c r="O2119" s="70"/>
      <c r="P2119" s="70"/>
      <c r="Q2119" s="70"/>
      <c r="R2119" s="70"/>
      <c r="S2119" s="70"/>
      <c r="T2119" s="71"/>
    </row>
    <row r="2120" spans="4:20" ht="15" customHeight="1" x14ac:dyDescent="0.25">
      <c r="D2120" s="2" t="s">
        <v>18</v>
      </c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60"/>
    </row>
    <row r="2121" spans="4:20" ht="15.75" customHeight="1" thickBot="1" x14ac:dyDescent="0.3">
      <c r="D2121" s="3" t="s">
        <v>19</v>
      </c>
      <c r="E2121" s="29"/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61"/>
    </row>
    <row r="2122" spans="4:20" ht="15" customHeight="1" x14ac:dyDescent="0.25">
      <c r="D2122" s="72" t="s">
        <v>67</v>
      </c>
      <c r="E2122" s="94"/>
      <c r="F2122" s="94"/>
      <c r="G2122" s="73" t="s">
        <v>630</v>
      </c>
      <c r="H2122" s="73"/>
      <c r="I2122" s="73"/>
      <c r="J2122" s="73"/>
      <c r="K2122" s="73"/>
      <c r="L2122" s="73"/>
      <c r="M2122" s="73"/>
      <c r="N2122" s="73"/>
      <c r="O2122" s="73"/>
      <c r="P2122" s="73"/>
      <c r="Q2122" s="73"/>
      <c r="R2122" s="73"/>
      <c r="S2122" s="73"/>
      <c r="T2122" s="75"/>
    </row>
    <row r="2123" spans="4:20" x14ac:dyDescent="0.25">
      <c r="D2123" s="7"/>
      <c r="E2123" s="6"/>
      <c r="F2123" s="6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6"/>
    </row>
    <row r="2124" spans="4:20" ht="78.75" x14ac:dyDescent="0.25">
      <c r="D2124" s="7"/>
      <c r="E2124" s="6"/>
      <c r="F2124" s="6"/>
      <c r="G2124" s="1" t="s">
        <v>69</v>
      </c>
      <c r="H2124" s="41">
        <v>1</v>
      </c>
      <c r="I2124" s="10"/>
      <c r="J2124" s="41" t="s">
        <v>51</v>
      </c>
      <c r="K2124" s="10"/>
      <c r="L2124" s="41" t="s">
        <v>23</v>
      </c>
      <c r="M2124" s="10"/>
      <c r="N2124" s="42" t="s">
        <v>631</v>
      </c>
      <c r="O2124" s="40" t="s">
        <v>70</v>
      </c>
      <c r="P2124" s="42">
        <v>0</v>
      </c>
      <c r="Q2124" s="10"/>
      <c r="R2124" s="10"/>
      <c r="S2124" s="42">
        <v>0</v>
      </c>
      <c r="T2124" s="16"/>
    </row>
    <row r="2125" spans="4:20" ht="22.5" x14ac:dyDescent="0.25">
      <c r="D2125" s="7"/>
      <c r="E2125" s="6"/>
      <c r="F2125" s="6"/>
      <c r="G2125" s="1"/>
      <c r="H2125" s="10"/>
      <c r="I2125" s="10"/>
      <c r="J2125" s="10"/>
      <c r="K2125" s="10"/>
      <c r="L2125" s="10"/>
      <c r="M2125" s="10"/>
      <c r="N2125" s="49" t="s">
        <v>72</v>
      </c>
      <c r="O2125" s="40" t="s">
        <v>71</v>
      </c>
      <c r="P2125" s="40" t="s">
        <v>74</v>
      </c>
      <c r="Q2125" s="10"/>
      <c r="R2125" s="10"/>
      <c r="S2125" s="31"/>
      <c r="T2125" s="16"/>
    </row>
    <row r="2126" spans="4:20" ht="33.75" x14ac:dyDescent="0.25">
      <c r="D2126" s="7"/>
      <c r="E2126" s="6"/>
      <c r="F2126" s="6"/>
      <c r="G2126" s="1"/>
      <c r="H2126" s="10"/>
      <c r="I2126" s="10"/>
      <c r="J2126" s="10"/>
      <c r="K2126" s="10"/>
      <c r="L2126" s="10"/>
      <c r="M2126" s="10"/>
      <c r="N2126" s="49" t="s">
        <v>73</v>
      </c>
      <c r="O2126" s="47"/>
      <c r="P2126" s="40" t="s">
        <v>75</v>
      </c>
      <c r="Q2126" s="10"/>
      <c r="R2126" s="10"/>
      <c r="S2126" s="42">
        <v>0</v>
      </c>
      <c r="T2126" s="16"/>
    </row>
    <row r="2127" spans="4:20" x14ac:dyDescent="0.25">
      <c r="D2127" s="7"/>
      <c r="E2127" s="6"/>
      <c r="F2127" s="6"/>
      <c r="G2127" s="1"/>
      <c r="H2127" s="10"/>
      <c r="I2127" s="10"/>
      <c r="J2127" s="10"/>
      <c r="K2127" s="10"/>
      <c r="L2127" s="10"/>
      <c r="M2127" s="10"/>
      <c r="N2127" s="47"/>
      <c r="O2127" s="47"/>
      <c r="P2127" s="47"/>
      <c r="Q2127" s="10"/>
      <c r="R2127" s="10"/>
      <c r="S2127" s="31"/>
      <c r="T2127" s="16"/>
    </row>
    <row r="2128" spans="4:20" ht="15" customHeight="1" x14ac:dyDescent="0.25">
      <c r="D2128" s="7"/>
      <c r="E2128" s="6"/>
      <c r="F2128" s="6"/>
      <c r="G2128" s="1"/>
      <c r="H2128" s="10"/>
      <c r="I2128" s="10"/>
      <c r="J2128" s="10"/>
      <c r="K2128" s="10"/>
      <c r="L2128" s="10"/>
      <c r="M2128" s="10"/>
      <c r="N2128" s="47"/>
      <c r="O2128" s="47"/>
      <c r="P2128" s="47"/>
      <c r="Q2128" s="10"/>
      <c r="R2128" s="8" t="s">
        <v>632</v>
      </c>
      <c r="S2128" s="8"/>
      <c r="T2128" s="16"/>
    </row>
    <row r="2129" spans="4:20" ht="15.75" thickBot="1" x14ac:dyDescent="0.3">
      <c r="D2129" s="14"/>
      <c r="E2129" s="15"/>
      <c r="F2129" s="15"/>
      <c r="G2129" s="29"/>
      <c r="H2129" s="12"/>
      <c r="I2129" s="12"/>
      <c r="J2129" s="12"/>
      <c r="K2129" s="12"/>
      <c r="L2129" s="12"/>
      <c r="M2129" s="12"/>
      <c r="N2129" s="48"/>
      <c r="O2129" s="48"/>
      <c r="P2129" s="48"/>
      <c r="Q2129" s="12"/>
      <c r="R2129" s="12"/>
      <c r="S2129" s="12"/>
      <c r="T2129" s="76"/>
    </row>
    <row r="2130" spans="4:20" ht="15" customHeight="1" x14ac:dyDescent="0.25">
      <c r="D2130" s="95"/>
      <c r="E2130" s="41">
        <v>2</v>
      </c>
      <c r="F2130" s="74"/>
      <c r="G2130" s="73" t="s">
        <v>633</v>
      </c>
      <c r="H2130" s="73"/>
      <c r="I2130" s="73"/>
      <c r="J2130" s="73"/>
      <c r="K2130" s="73"/>
      <c r="L2130" s="73"/>
      <c r="M2130" s="73"/>
      <c r="N2130" s="73"/>
      <c r="O2130" s="73"/>
      <c r="P2130" s="73"/>
      <c r="Q2130" s="73"/>
      <c r="R2130" s="73"/>
      <c r="S2130" s="73"/>
      <c r="T2130" s="75"/>
    </row>
    <row r="2131" spans="4:20" x14ac:dyDescent="0.25">
      <c r="D2131" s="24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6"/>
    </row>
    <row r="2132" spans="4:20" ht="78.75" x14ac:dyDescent="0.25">
      <c r="D2132" s="24"/>
      <c r="E2132" s="10"/>
      <c r="F2132" s="10"/>
      <c r="G2132" s="1" t="s">
        <v>21</v>
      </c>
      <c r="H2132" s="41">
        <v>1</v>
      </c>
      <c r="I2132" s="10"/>
      <c r="J2132" s="41" t="s">
        <v>51</v>
      </c>
      <c r="K2132" s="10"/>
      <c r="L2132" s="41" t="s">
        <v>23</v>
      </c>
      <c r="M2132" s="10"/>
      <c r="N2132" s="42" t="s">
        <v>634</v>
      </c>
      <c r="O2132" s="6" t="s">
        <v>25</v>
      </c>
      <c r="P2132" s="42">
        <v>0</v>
      </c>
      <c r="Q2132" s="10"/>
      <c r="R2132" s="10"/>
      <c r="S2132" s="42">
        <v>0</v>
      </c>
      <c r="T2132" s="16"/>
    </row>
    <row r="2133" spans="4:20" x14ac:dyDescent="0.25">
      <c r="D2133" s="24"/>
      <c r="E2133" s="10"/>
      <c r="F2133" s="10"/>
      <c r="G2133" s="1"/>
      <c r="H2133" s="10"/>
      <c r="I2133" s="10"/>
      <c r="J2133" s="10"/>
      <c r="K2133" s="10"/>
      <c r="L2133" s="10"/>
      <c r="M2133" s="10"/>
      <c r="N2133" s="10"/>
      <c r="O2133" s="6"/>
      <c r="P2133" s="10"/>
      <c r="Q2133" s="10"/>
      <c r="R2133" s="10"/>
      <c r="S2133" s="31"/>
      <c r="T2133" s="16"/>
    </row>
    <row r="2134" spans="4:20" x14ac:dyDescent="0.25">
      <c r="D2134" s="24"/>
      <c r="E2134" s="10"/>
      <c r="F2134" s="10"/>
      <c r="G2134" s="1"/>
      <c r="H2134" s="10"/>
      <c r="I2134" s="10"/>
      <c r="J2134" s="10"/>
      <c r="K2134" s="10"/>
      <c r="L2134" s="10"/>
      <c r="M2134" s="10"/>
      <c r="N2134" s="10"/>
      <c r="O2134" s="6"/>
      <c r="P2134" s="10"/>
      <c r="Q2134" s="10"/>
      <c r="R2134" s="10"/>
      <c r="S2134" s="42">
        <v>0</v>
      </c>
      <c r="T2134" s="16"/>
    </row>
    <row r="2135" spans="4:20" x14ac:dyDescent="0.25">
      <c r="D2135" s="24"/>
      <c r="E2135" s="10"/>
      <c r="F2135" s="10"/>
      <c r="G2135" s="1"/>
      <c r="H2135" s="10"/>
      <c r="I2135" s="10"/>
      <c r="J2135" s="10"/>
      <c r="K2135" s="10"/>
      <c r="L2135" s="10"/>
      <c r="M2135" s="10"/>
      <c r="N2135" s="10"/>
      <c r="O2135" s="6"/>
      <c r="P2135" s="10"/>
      <c r="Q2135" s="10"/>
      <c r="R2135" s="10"/>
      <c r="S2135" s="31"/>
      <c r="T2135" s="16"/>
    </row>
    <row r="2136" spans="4:20" ht="15" customHeight="1" x14ac:dyDescent="0.25">
      <c r="D2136" s="24"/>
      <c r="E2136" s="10"/>
      <c r="F2136" s="10"/>
      <c r="G2136" s="1"/>
      <c r="H2136" s="10"/>
      <c r="I2136" s="10"/>
      <c r="J2136" s="10"/>
      <c r="K2136" s="10"/>
      <c r="L2136" s="10"/>
      <c r="M2136" s="10"/>
      <c r="N2136" s="10"/>
      <c r="O2136" s="6"/>
      <c r="P2136" s="10"/>
      <c r="Q2136" s="10"/>
      <c r="R2136" s="8" t="s">
        <v>635</v>
      </c>
      <c r="S2136" s="8"/>
      <c r="T2136" s="16"/>
    </row>
    <row r="2137" spans="4:20" ht="15.75" thickBot="1" x14ac:dyDescent="0.3">
      <c r="D2137" s="13"/>
      <c r="E2137" s="12"/>
      <c r="F2137" s="12"/>
      <c r="G2137" s="29"/>
      <c r="H2137" s="12"/>
      <c r="I2137" s="12"/>
      <c r="J2137" s="12"/>
      <c r="K2137" s="12"/>
      <c r="L2137" s="12"/>
      <c r="M2137" s="12"/>
      <c r="N2137" s="12"/>
      <c r="O2137" s="15"/>
      <c r="P2137" s="12"/>
      <c r="Q2137" s="12"/>
      <c r="R2137" s="12"/>
      <c r="S2137" s="12"/>
      <c r="T2137" s="76"/>
    </row>
    <row r="2138" spans="4:20" x14ac:dyDescent="0.25">
      <c r="D2138" s="80" t="s">
        <v>27</v>
      </c>
      <c r="E2138" s="81"/>
      <c r="F2138" s="81"/>
      <c r="G2138" s="81"/>
      <c r="H2138" s="81"/>
      <c r="I2138" s="81"/>
      <c r="J2138" s="81"/>
      <c r="K2138" s="81"/>
      <c r="L2138" s="81"/>
      <c r="M2138" s="81"/>
      <c r="N2138" s="81"/>
      <c r="O2138" s="81"/>
      <c r="P2138" s="81"/>
      <c r="Q2138" s="81"/>
      <c r="R2138" s="81"/>
      <c r="S2138" s="81"/>
      <c r="T2138" s="82"/>
    </row>
    <row r="2139" spans="4:20" ht="15" customHeight="1" x14ac:dyDescent="0.25">
      <c r="D2139" s="2" t="s">
        <v>636</v>
      </c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60"/>
    </row>
    <row r="2140" spans="4:20" ht="15" customHeight="1" x14ac:dyDescent="0.25">
      <c r="D2140" s="2" t="s">
        <v>29</v>
      </c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60"/>
    </row>
    <row r="2141" spans="4:20" ht="15" customHeight="1" x14ac:dyDescent="0.25">
      <c r="D2141" s="2" t="s">
        <v>30</v>
      </c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60"/>
    </row>
    <row r="2142" spans="4:20" ht="15" customHeight="1" x14ac:dyDescent="0.25">
      <c r="D2142" s="2" t="s">
        <v>430</v>
      </c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60"/>
    </row>
    <row r="2143" spans="4:20" ht="15.75" customHeight="1" thickBot="1" x14ac:dyDescent="0.3">
      <c r="D2143" s="3" t="s">
        <v>637</v>
      </c>
      <c r="E2143" s="29"/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61"/>
    </row>
    <row r="2144" spans="4:20" ht="15.75" customHeight="1" thickBot="1" x14ac:dyDescent="0.3">
      <c r="D2144" s="83" t="s">
        <v>33</v>
      </c>
      <c r="E2144" s="84"/>
      <c r="F2144" s="84"/>
      <c r="G2144" s="84"/>
      <c r="H2144" s="84"/>
      <c r="I2144" s="84"/>
      <c r="J2144" s="84"/>
      <c r="K2144" s="84"/>
      <c r="L2144" s="84"/>
      <c r="M2144" s="84"/>
      <c r="N2144" s="84"/>
      <c r="O2144" s="84"/>
      <c r="P2144" s="84"/>
      <c r="Q2144" s="84"/>
      <c r="R2144" s="84"/>
      <c r="S2144" s="84"/>
      <c r="T2144" s="85"/>
    </row>
    <row r="2145" spans="4:20" ht="16.5" customHeight="1" thickTop="1" thickBot="1" x14ac:dyDescent="0.3">
      <c r="D2145" s="86" t="s">
        <v>34</v>
      </c>
      <c r="E2145" s="87"/>
      <c r="F2145" s="87"/>
      <c r="G2145" s="87"/>
      <c r="H2145" s="87"/>
      <c r="I2145" s="87"/>
      <c r="J2145" s="87"/>
      <c r="K2145" s="87"/>
      <c r="L2145" s="87"/>
      <c r="M2145" s="87"/>
      <c r="N2145" s="87"/>
      <c r="O2145" s="87"/>
      <c r="P2145" s="87"/>
      <c r="Q2145" s="87"/>
      <c r="R2145" s="87"/>
      <c r="S2145" s="87"/>
      <c r="T2145" s="88"/>
    </row>
    <row r="2146" spans="4:20" ht="15" customHeight="1" x14ac:dyDescent="0.25">
      <c r="D2146" s="51" t="s">
        <v>619</v>
      </c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3"/>
    </row>
    <row r="2147" spans="4:20" ht="15" customHeight="1" x14ac:dyDescent="0.25">
      <c r="D2147" s="54" t="s">
        <v>1</v>
      </c>
      <c r="E2147" s="55"/>
      <c r="F2147" s="55"/>
      <c r="G2147" s="55"/>
      <c r="H2147" s="55"/>
      <c r="I2147" s="55"/>
      <c r="J2147" s="55"/>
      <c r="K2147" s="55"/>
      <c r="L2147" s="55"/>
      <c r="M2147" s="55"/>
      <c r="N2147" s="55"/>
      <c r="O2147" s="55"/>
      <c r="P2147" s="55"/>
      <c r="Q2147" s="55"/>
      <c r="R2147" s="55"/>
      <c r="S2147" s="55"/>
      <c r="T2147" s="56"/>
    </row>
    <row r="2148" spans="4:20" ht="15.75" thickBot="1" x14ac:dyDescent="0.3">
      <c r="D2148" s="13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76"/>
    </row>
    <row r="2149" spans="4:20" ht="15" customHeight="1" x14ac:dyDescent="0.25">
      <c r="D2149" s="69" t="s">
        <v>35</v>
      </c>
      <c r="E2149" s="70"/>
      <c r="F2149" s="70"/>
      <c r="G2149" s="70"/>
      <c r="H2149" s="70"/>
      <c r="I2149" s="70"/>
      <c r="J2149" s="70"/>
      <c r="K2149" s="70"/>
      <c r="L2149" s="70"/>
      <c r="M2149" s="70"/>
      <c r="N2149" s="70"/>
      <c r="O2149" s="70"/>
      <c r="P2149" s="70"/>
      <c r="Q2149" s="70"/>
      <c r="R2149" s="70"/>
      <c r="S2149" s="70"/>
      <c r="T2149" s="71"/>
    </row>
    <row r="2150" spans="4:20" ht="15.75" thickBot="1" x14ac:dyDescent="0.3">
      <c r="D2150" s="13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76"/>
    </row>
    <row r="2151" spans="4:20" ht="15.75" customHeight="1" thickBot="1" x14ac:dyDescent="0.3">
      <c r="D2151" s="89" t="s">
        <v>133</v>
      </c>
      <c r="E2151" s="90"/>
      <c r="F2151" s="90"/>
      <c r="G2151" s="90"/>
      <c r="H2151" s="90"/>
      <c r="I2151" s="90"/>
      <c r="J2151" s="90"/>
      <c r="K2151" s="90"/>
      <c r="L2151" s="90"/>
      <c r="M2151" s="90"/>
      <c r="N2151" s="90"/>
      <c r="O2151" s="90"/>
      <c r="P2151" s="90"/>
      <c r="Q2151" s="90"/>
      <c r="R2151" s="90"/>
      <c r="S2151" s="91"/>
      <c r="T2151" s="75"/>
    </row>
    <row r="2152" spans="4:20" ht="15.75" thickBot="1" x14ac:dyDescent="0.3">
      <c r="D2152" s="77"/>
      <c r="E2152" s="78"/>
      <c r="F2152" s="78"/>
      <c r="G2152" s="78"/>
      <c r="H2152" s="78"/>
      <c r="I2152" s="78"/>
      <c r="J2152" s="78"/>
      <c r="K2152" s="78"/>
      <c r="L2152" s="78"/>
      <c r="M2152" s="78"/>
      <c r="N2152" s="78"/>
      <c r="O2152" s="78"/>
      <c r="P2152" s="78"/>
      <c r="Q2152" s="78"/>
      <c r="R2152" s="78"/>
      <c r="S2152" s="78"/>
      <c r="T2152" s="16"/>
    </row>
    <row r="2153" spans="4:20" ht="15.75" customHeight="1" thickBot="1" x14ac:dyDescent="0.3">
      <c r="D2153" s="89" t="s">
        <v>638</v>
      </c>
      <c r="E2153" s="90"/>
      <c r="F2153" s="90"/>
      <c r="G2153" s="90"/>
      <c r="H2153" s="90"/>
      <c r="I2153" s="90"/>
      <c r="J2153" s="90"/>
      <c r="K2153" s="90"/>
      <c r="L2153" s="90"/>
      <c r="M2153" s="90"/>
      <c r="N2153" s="90"/>
      <c r="O2153" s="90"/>
      <c r="P2153" s="90"/>
      <c r="Q2153" s="90"/>
      <c r="R2153" s="90"/>
      <c r="S2153" s="91"/>
      <c r="T2153" s="16"/>
    </row>
    <row r="2154" spans="4:20" ht="15.75" customHeight="1" thickBot="1" x14ac:dyDescent="0.3">
      <c r="D2154" s="89" t="s">
        <v>639</v>
      </c>
      <c r="E2154" s="90"/>
      <c r="F2154" s="90"/>
      <c r="G2154" s="90"/>
      <c r="H2154" s="90"/>
      <c r="I2154" s="90"/>
      <c r="J2154" s="90"/>
      <c r="K2154" s="90"/>
      <c r="L2154" s="90"/>
      <c r="M2154" s="90"/>
      <c r="N2154" s="90"/>
      <c r="O2154" s="90"/>
      <c r="P2154" s="90"/>
      <c r="Q2154" s="90"/>
      <c r="R2154" s="90"/>
      <c r="S2154" s="91"/>
      <c r="T2154" s="76"/>
    </row>
    <row r="2155" spans="4:20" ht="15.75" thickBot="1" x14ac:dyDescent="0.3">
      <c r="D2155" s="77"/>
      <c r="E2155" s="78"/>
      <c r="F2155" s="78"/>
      <c r="G2155" s="78"/>
      <c r="H2155" s="78"/>
      <c r="I2155" s="78"/>
      <c r="J2155" s="78"/>
      <c r="K2155" s="78"/>
      <c r="L2155" s="78"/>
      <c r="M2155" s="78"/>
      <c r="N2155" s="78"/>
      <c r="O2155" s="78"/>
      <c r="P2155" s="78"/>
      <c r="Q2155" s="78"/>
      <c r="R2155" s="78"/>
      <c r="S2155" s="78"/>
      <c r="T2155" s="79"/>
    </row>
    <row r="2156" spans="4:20" ht="15.75" customHeight="1" thickBot="1" x14ac:dyDescent="0.3">
      <c r="D2156" s="83" t="s">
        <v>33</v>
      </c>
      <c r="E2156" s="84"/>
      <c r="F2156" s="84"/>
      <c r="G2156" s="84"/>
      <c r="H2156" s="84"/>
      <c r="I2156" s="84"/>
      <c r="J2156" s="84"/>
      <c r="K2156" s="84"/>
      <c r="L2156" s="84"/>
      <c r="M2156" s="84"/>
      <c r="N2156" s="84"/>
      <c r="O2156" s="84"/>
      <c r="P2156" s="84"/>
      <c r="Q2156" s="84"/>
      <c r="R2156" s="84"/>
      <c r="S2156" s="84"/>
      <c r="T2156" s="85"/>
    </row>
    <row r="2157" spans="4:20" ht="16.5" customHeight="1" thickTop="1" thickBot="1" x14ac:dyDescent="0.3">
      <c r="D2157" s="86" t="s">
        <v>34</v>
      </c>
      <c r="E2157" s="87"/>
      <c r="F2157" s="87"/>
      <c r="G2157" s="87"/>
      <c r="H2157" s="87"/>
      <c r="I2157" s="87"/>
      <c r="J2157" s="87"/>
      <c r="K2157" s="87"/>
      <c r="L2157" s="87"/>
      <c r="M2157" s="87"/>
      <c r="N2157" s="87"/>
      <c r="O2157" s="87"/>
      <c r="P2157" s="87"/>
      <c r="Q2157" s="87"/>
      <c r="R2157" s="87"/>
      <c r="S2157" s="87"/>
      <c r="T2157" s="88"/>
    </row>
    <row r="2158" spans="4:20" ht="15" customHeight="1" x14ac:dyDescent="0.25">
      <c r="D2158" s="51" t="s">
        <v>640</v>
      </c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3"/>
    </row>
    <row r="2159" spans="4:20" ht="15" customHeight="1" x14ac:dyDescent="0.25">
      <c r="D2159" s="54" t="s">
        <v>1</v>
      </c>
      <c r="E2159" s="55"/>
      <c r="F2159" s="55"/>
      <c r="G2159" s="55"/>
      <c r="H2159" s="55"/>
      <c r="I2159" s="55"/>
      <c r="J2159" s="55"/>
      <c r="K2159" s="55"/>
      <c r="L2159" s="55"/>
      <c r="M2159" s="55"/>
      <c r="N2159" s="55"/>
      <c r="O2159" s="55"/>
      <c r="P2159" s="55"/>
      <c r="Q2159" s="55"/>
      <c r="R2159" s="55"/>
      <c r="S2159" s="55"/>
      <c r="T2159" s="56"/>
    </row>
    <row r="2160" spans="4:20" ht="15" customHeight="1" x14ac:dyDescent="0.25">
      <c r="D2160" s="57" t="s">
        <v>558</v>
      </c>
      <c r="E2160" s="58"/>
      <c r="F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  <c r="Q2160" s="58"/>
      <c r="R2160" s="58"/>
      <c r="S2160" s="58"/>
      <c r="T2160" s="59"/>
    </row>
    <row r="2161" spans="4:20" ht="15" customHeight="1" x14ac:dyDescent="0.25">
      <c r="D2161" s="2" t="s">
        <v>240</v>
      </c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60"/>
    </row>
    <row r="2162" spans="4:20" ht="15.75" customHeight="1" thickBot="1" x14ac:dyDescent="0.3">
      <c r="D2162" s="3" t="s">
        <v>241</v>
      </c>
      <c r="E2162" s="29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61"/>
    </row>
    <row r="2163" spans="4:20" x14ac:dyDescent="0.25">
      <c r="D2163" s="62" t="s">
        <v>5</v>
      </c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4"/>
    </row>
    <row r="2164" spans="4:20" ht="15" customHeight="1" x14ac:dyDescent="0.25">
      <c r="D2164" s="5" t="s">
        <v>6</v>
      </c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  <c r="T2164" s="66"/>
    </row>
    <row r="2165" spans="4:20" ht="15" customHeight="1" x14ac:dyDescent="0.25">
      <c r="D2165" s="7" t="s">
        <v>462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7"/>
    </row>
    <row r="2166" spans="4:20" ht="15" customHeight="1" x14ac:dyDescent="0.25">
      <c r="D2166" s="7" t="s">
        <v>463</v>
      </c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7"/>
    </row>
    <row r="2167" spans="4:20" ht="15" customHeight="1" x14ac:dyDescent="0.25">
      <c r="D2167" s="7" t="s">
        <v>464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7"/>
    </row>
    <row r="2168" spans="4:20" ht="15" customHeight="1" x14ac:dyDescent="0.25">
      <c r="D2168" s="5" t="s">
        <v>10</v>
      </c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  <c r="T2168" s="66"/>
    </row>
    <row r="2169" spans="4:20" ht="15" customHeight="1" x14ac:dyDescent="0.25">
      <c r="D2169" s="7" t="s">
        <v>641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7"/>
    </row>
    <row r="2170" spans="4:20" ht="15" customHeight="1" x14ac:dyDescent="0.25">
      <c r="D2170" s="7" t="s">
        <v>12</v>
      </c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7"/>
    </row>
    <row r="2171" spans="4:20" ht="15" customHeight="1" x14ac:dyDescent="0.25">
      <c r="D2171" s="7" t="s">
        <v>642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7"/>
    </row>
    <row r="2172" spans="4:20" ht="15" customHeight="1" x14ac:dyDescent="0.25">
      <c r="D2172" s="7" t="s">
        <v>14</v>
      </c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7"/>
    </row>
    <row r="2173" spans="4:20" ht="15" customHeight="1" x14ac:dyDescent="0.25">
      <c r="D2173" s="7" t="s">
        <v>15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7"/>
    </row>
    <row r="2174" spans="4:20" ht="15.75" customHeight="1" thickBot="1" x14ac:dyDescent="0.3">
      <c r="D2174" s="14" t="s">
        <v>643</v>
      </c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68"/>
    </row>
    <row r="2175" spans="4:20" x14ac:dyDescent="0.25">
      <c r="D2175" s="69" t="s">
        <v>17</v>
      </c>
      <c r="E2175" s="70"/>
      <c r="F2175" s="70"/>
      <c r="G2175" s="70"/>
      <c r="H2175" s="70"/>
      <c r="I2175" s="70"/>
      <c r="J2175" s="70"/>
      <c r="K2175" s="70"/>
      <c r="L2175" s="70"/>
      <c r="M2175" s="70"/>
      <c r="N2175" s="70"/>
      <c r="O2175" s="70"/>
      <c r="P2175" s="70"/>
      <c r="Q2175" s="70"/>
      <c r="R2175" s="70"/>
      <c r="S2175" s="70"/>
      <c r="T2175" s="71"/>
    </row>
    <row r="2176" spans="4:20" ht="15" customHeight="1" x14ac:dyDescent="0.25">
      <c r="D2176" s="2" t="s">
        <v>18</v>
      </c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60"/>
    </row>
    <row r="2177" spans="4:20" ht="15.75" customHeight="1" thickBot="1" x14ac:dyDescent="0.3">
      <c r="D2177" s="3" t="s">
        <v>19</v>
      </c>
      <c r="E2177" s="29"/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61"/>
    </row>
    <row r="2178" spans="4:20" ht="15" customHeight="1" x14ac:dyDescent="0.25">
      <c r="D2178" s="72">
        <v>1</v>
      </c>
      <c r="E2178" s="94"/>
      <c r="F2178" s="94"/>
      <c r="G2178" s="73" t="s">
        <v>245</v>
      </c>
      <c r="H2178" s="73"/>
      <c r="I2178" s="73"/>
      <c r="J2178" s="73"/>
      <c r="K2178" s="73"/>
      <c r="L2178" s="73"/>
      <c r="M2178" s="73"/>
      <c r="N2178" s="73"/>
      <c r="O2178" s="73"/>
      <c r="P2178" s="73"/>
      <c r="Q2178" s="73"/>
      <c r="R2178" s="73"/>
      <c r="S2178" s="73"/>
      <c r="T2178" s="75"/>
    </row>
    <row r="2179" spans="4:20" x14ac:dyDescent="0.25">
      <c r="D2179" s="7"/>
      <c r="E2179" s="6"/>
      <c r="F2179" s="6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6"/>
    </row>
    <row r="2180" spans="4:20" ht="56.25" x14ac:dyDescent="0.25">
      <c r="D2180" s="7"/>
      <c r="E2180" s="6"/>
      <c r="F2180" s="6"/>
      <c r="G2180" s="1" t="s">
        <v>21</v>
      </c>
      <c r="H2180" s="41">
        <v>854.3</v>
      </c>
      <c r="I2180" s="10"/>
      <c r="J2180" s="41" t="s">
        <v>22</v>
      </c>
      <c r="K2180" s="10"/>
      <c r="L2180" s="41" t="s">
        <v>23</v>
      </c>
      <c r="M2180" s="10"/>
      <c r="N2180" s="42" t="s">
        <v>644</v>
      </c>
      <c r="O2180" s="6" t="s">
        <v>25</v>
      </c>
      <c r="P2180" s="42">
        <v>0</v>
      </c>
      <c r="Q2180" s="10"/>
      <c r="R2180" s="10"/>
      <c r="S2180" s="42">
        <v>0</v>
      </c>
      <c r="T2180" s="16"/>
    </row>
    <row r="2181" spans="4:20" x14ac:dyDescent="0.25">
      <c r="D2181" s="7"/>
      <c r="E2181" s="6"/>
      <c r="F2181" s="6"/>
      <c r="G2181" s="1"/>
      <c r="H2181" s="10"/>
      <c r="I2181" s="10"/>
      <c r="J2181" s="10"/>
      <c r="K2181" s="10"/>
      <c r="L2181" s="10"/>
      <c r="M2181" s="10"/>
      <c r="N2181" s="10"/>
      <c r="O2181" s="6"/>
      <c r="P2181" s="10"/>
      <c r="Q2181" s="10"/>
      <c r="R2181" s="10"/>
      <c r="S2181" s="31"/>
      <c r="T2181" s="16"/>
    </row>
    <row r="2182" spans="4:20" x14ac:dyDescent="0.25">
      <c r="D2182" s="7"/>
      <c r="E2182" s="6"/>
      <c r="F2182" s="6"/>
      <c r="G2182" s="1"/>
      <c r="H2182" s="10"/>
      <c r="I2182" s="10"/>
      <c r="J2182" s="10"/>
      <c r="K2182" s="10"/>
      <c r="L2182" s="10"/>
      <c r="M2182" s="10"/>
      <c r="N2182" s="10"/>
      <c r="O2182" s="6"/>
      <c r="P2182" s="10"/>
      <c r="Q2182" s="10"/>
      <c r="R2182" s="10"/>
      <c r="S2182" s="42">
        <v>0</v>
      </c>
      <c r="T2182" s="16"/>
    </row>
    <row r="2183" spans="4:20" x14ac:dyDescent="0.25">
      <c r="D2183" s="7"/>
      <c r="E2183" s="6"/>
      <c r="F2183" s="6"/>
      <c r="G2183" s="1"/>
      <c r="H2183" s="10"/>
      <c r="I2183" s="10"/>
      <c r="J2183" s="10"/>
      <c r="K2183" s="10"/>
      <c r="L2183" s="10"/>
      <c r="M2183" s="10"/>
      <c r="N2183" s="10"/>
      <c r="O2183" s="6"/>
      <c r="P2183" s="10"/>
      <c r="Q2183" s="10"/>
      <c r="R2183" s="10"/>
      <c r="S2183" s="31"/>
      <c r="T2183" s="16"/>
    </row>
    <row r="2184" spans="4:20" x14ac:dyDescent="0.25">
      <c r="D2184" s="7"/>
      <c r="E2184" s="6"/>
      <c r="F2184" s="6"/>
      <c r="G2184" s="1"/>
      <c r="H2184" s="10"/>
      <c r="I2184" s="10"/>
      <c r="J2184" s="10"/>
      <c r="K2184" s="10"/>
      <c r="L2184" s="10"/>
      <c r="M2184" s="10"/>
      <c r="N2184" s="10"/>
      <c r="O2184" s="6"/>
      <c r="P2184" s="10"/>
      <c r="Q2184" s="10"/>
      <c r="R2184" s="8" t="s">
        <v>645</v>
      </c>
      <c r="S2184" s="8"/>
      <c r="T2184" s="16"/>
    </row>
    <row r="2185" spans="4:20" ht="15.75" thickBot="1" x14ac:dyDescent="0.3">
      <c r="D2185" s="14"/>
      <c r="E2185" s="15"/>
      <c r="F2185" s="15"/>
      <c r="G2185" s="29"/>
      <c r="H2185" s="12"/>
      <c r="I2185" s="12"/>
      <c r="J2185" s="12"/>
      <c r="K2185" s="12"/>
      <c r="L2185" s="12"/>
      <c r="M2185" s="12"/>
      <c r="N2185" s="12"/>
      <c r="O2185" s="15"/>
      <c r="P2185" s="12"/>
      <c r="Q2185" s="12"/>
      <c r="R2185" s="12"/>
      <c r="S2185" s="12"/>
      <c r="T2185" s="76"/>
    </row>
    <row r="2186" spans="4:20" ht="15.75" thickBot="1" x14ac:dyDescent="0.3">
      <c r="D2186" s="77"/>
      <c r="E2186" s="78"/>
      <c r="F2186" s="78"/>
      <c r="G2186" s="78"/>
      <c r="H2186" s="78"/>
      <c r="I2186" s="78"/>
      <c r="J2186" s="78"/>
      <c r="K2186" s="78"/>
      <c r="L2186" s="78"/>
      <c r="M2186" s="78"/>
      <c r="N2186" s="78"/>
      <c r="O2186" s="78"/>
      <c r="P2186" s="78"/>
      <c r="Q2186" s="78"/>
      <c r="R2186" s="78"/>
      <c r="S2186" s="78"/>
      <c r="T2186" s="79"/>
    </row>
    <row r="2187" spans="4:20" x14ac:dyDescent="0.25">
      <c r="D2187" s="80" t="s">
        <v>27</v>
      </c>
      <c r="E2187" s="81"/>
      <c r="F2187" s="81"/>
      <c r="G2187" s="81"/>
      <c r="H2187" s="81"/>
      <c r="I2187" s="81"/>
      <c r="J2187" s="81"/>
      <c r="K2187" s="81"/>
      <c r="L2187" s="81"/>
      <c r="M2187" s="81"/>
      <c r="N2187" s="81"/>
      <c r="O2187" s="81"/>
      <c r="P2187" s="81"/>
      <c r="Q2187" s="81"/>
      <c r="R2187" s="81"/>
      <c r="S2187" s="81"/>
      <c r="T2187" s="82"/>
    </row>
    <row r="2188" spans="4:20" ht="15" customHeight="1" x14ac:dyDescent="0.25">
      <c r="D2188" s="2" t="s">
        <v>646</v>
      </c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60"/>
    </row>
    <row r="2189" spans="4:20" ht="15" customHeight="1" x14ac:dyDescent="0.25">
      <c r="D2189" s="2" t="s">
        <v>29</v>
      </c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60"/>
    </row>
    <row r="2190" spans="4:20" ht="15" customHeight="1" x14ac:dyDescent="0.25">
      <c r="D2190" s="2" t="s">
        <v>30</v>
      </c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60"/>
    </row>
    <row r="2191" spans="4:20" ht="15" customHeight="1" x14ac:dyDescent="0.25">
      <c r="D2191" s="2" t="s">
        <v>430</v>
      </c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60"/>
    </row>
    <row r="2192" spans="4:20" ht="15.75" customHeight="1" thickBot="1" x14ac:dyDescent="0.3">
      <c r="D2192" s="3" t="s">
        <v>647</v>
      </c>
      <c r="E2192" s="29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61"/>
    </row>
    <row r="2193" spans="4:20" ht="15.75" customHeight="1" thickBot="1" x14ac:dyDescent="0.3">
      <c r="D2193" s="83" t="s">
        <v>33</v>
      </c>
      <c r="E2193" s="84"/>
      <c r="F2193" s="84"/>
      <c r="G2193" s="84"/>
      <c r="H2193" s="84"/>
      <c r="I2193" s="84"/>
      <c r="J2193" s="84"/>
      <c r="K2193" s="84"/>
      <c r="L2193" s="84"/>
      <c r="M2193" s="84"/>
      <c r="N2193" s="84"/>
      <c r="O2193" s="84"/>
      <c r="P2193" s="84"/>
      <c r="Q2193" s="84"/>
      <c r="R2193" s="84"/>
      <c r="S2193" s="84"/>
      <c r="T2193" s="85"/>
    </row>
    <row r="2194" spans="4:20" ht="16.5" customHeight="1" thickTop="1" thickBot="1" x14ac:dyDescent="0.3">
      <c r="D2194" s="86" t="s">
        <v>34</v>
      </c>
      <c r="E2194" s="87"/>
      <c r="F2194" s="87"/>
      <c r="G2194" s="87"/>
      <c r="H2194" s="87"/>
      <c r="I2194" s="87"/>
      <c r="J2194" s="87"/>
      <c r="K2194" s="87"/>
      <c r="L2194" s="87"/>
      <c r="M2194" s="87"/>
      <c r="N2194" s="87"/>
      <c r="O2194" s="87"/>
      <c r="P2194" s="87"/>
      <c r="Q2194" s="87"/>
      <c r="R2194" s="87"/>
      <c r="S2194" s="87"/>
      <c r="T2194" s="88"/>
    </row>
    <row r="2195" spans="4:20" x14ac:dyDescent="0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</row>
    <row r="2196" spans="4:20" x14ac:dyDescent="0.25">
      <c r="D2196" s="34"/>
    </row>
    <row r="2197" spans="4:20" x14ac:dyDescent="0.25">
      <c r="D2197" s="35"/>
    </row>
    <row r="2198" spans="4:20" x14ac:dyDescent="0.25">
      <c r="D2198" s="35"/>
    </row>
    <row r="2199" spans="4:20" x14ac:dyDescent="0.25">
      <c r="D2199" s="35"/>
    </row>
    <row r="2200" spans="4:20" x14ac:dyDescent="0.25">
      <c r="D2200" s="35"/>
    </row>
    <row r="2201" spans="4:20" x14ac:dyDescent="0.25">
      <c r="D2201" s="37"/>
    </row>
    <row r="2202" spans="4:20" x14ac:dyDescent="0.25">
      <c r="D2202" s="38"/>
    </row>
    <row r="2203" spans="4:20" x14ac:dyDescent="0.25">
      <c r="D2203" s="34"/>
    </row>
    <row r="2204" spans="4:20" x14ac:dyDescent="0.25">
      <c r="D2204" s="35"/>
    </row>
    <row r="2205" spans="4:20" x14ac:dyDescent="0.25">
      <c r="D2205" s="35"/>
    </row>
    <row r="2206" spans="4:20" x14ac:dyDescent="0.25">
      <c r="D2206" s="35"/>
    </row>
    <row r="2207" spans="4:20" x14ac:dyDescent="0.25">
      <c r="D2207" s="35"/>
    </row>
    <row r="2208" spans="4:20" x14ac:dyDescent="0.25">
      <c r="D2208" s="35"/>
    </row>
    <row r="2209" spans="4:18" x14ac:dyDescent="0.25">
      <c r="D2209" s="35"/>
    </row>
    <row r="2210" spans="4:18" x14ac:dyDescent="0.25">
      <c r="D2210" s="35"/>
    </row>
    <row r="2211" spans="4:18" x14ac:dyDescent="0.25">
      <c r="D2211" s="35"/>
    </row>
    <row r="2212" spans="4:18" x14ac:dyDescent="0.25">
      <c r="D2212" s="9"/>
    </row>
    <row r="2213" spans="4:18" ht="15.75" thickBot="1" x14ac:dyDescent="0.3">
      <c r="D2213" s="9"/>
    </row>
    <row r="2214" spans="4:18" ht="15" customHeight="1" x14ac:dyDescent="0.25">
      <c r="D2214" s="51" t="s">
        <v>648</v>
      </c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3"/>
    </row>
    <row r="2215" spans="4:18" ht="15" customHeight="1" x14ac:dyDescent="0.25">
      <c r="D2215" s="54" t="s">
        <v>1</v>
      </c>
      <c r="E2215" s="55"/>
      <c r="F2215" s="55"/>
      <c r="G2215" s="55"/>
      <c r="H2215" s="55"/>
      <c r="I2215" s="55"/>
      <c r="J2215" s="55"/>
      <c r="K2215" s="55"/>
      <c r="L2215" s="55"/>
      <c r="M2215" s="55"/>
      <c r="N2215" s="55"/>
      <c r="O2215" s="55"/>
      <c r="P2215" s="55"/>
      <c r="Q2215" s="55"/>
      <c r="R2215" s="56"/>
    </row>
    <row r="2216" spans="4:18" ht="15" customHeight="1" x14ac:dyDescent="0.25">
      <c r="D2216" s="57" t="s">
        <v>222</v>
      </c>
      <c r="E2216" s="58"/>
      <c r="F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  <c r="Q2216" s="58"/>
      <c r="R2216" s="59"/>
    </row>
    <row r="2217" spans="4:18" ht="15" customHeight="1" x14ac:dyDescent="0.25">
      <c r="D2217" s="2" t="s">
        <v>649</v>
      </c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60"/>
    </row>
    <row r="2218" spans="4:18" ht="15.75" customHeight="1" thickBot="1" x14ac:dyDescent="0.3">
      <c r="D2218" s="3" t="s">
        <v>254</v>
      </c>
      <c r="E2218" s="29"/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61"/>
    </row>
    <row r="2219" spans="4:18" x14ac:dyDescent="0.25">
      <c r="D2219" s="62" t="s">
        <v>5</v>
      </c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4"/>
    </row>
    <row r="2220" spans="4:18" ht="15" customHeight="1" x14ac:dyDescent="0.25">
      <c r="D2220" s="5" t="s">
        <v>6</v>
      </c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  <c r="R2220" s="66"/>
    </row>
    <row r="2221" spans="4:18" ht="15" customHeight="1" x14ac:dyDescent="0.25">
      <c r="D2221" s="7" t="s">
        <v>650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7"/>
    </row>
    <row r="2222" spans="4:18" ht="15" customHeight="1" x14ac:dyDescent="0.25">
      <c r="D2222" s="7" t="s">
        <v>651</v>
      </c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7"/>
    </row>
    <row r="2223" spans="4:18" ht="15" customHeight="1" x14ac:dyDescent="0.25">
      <c r="D2223" s="7" t="s">
        <v>652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7"/>
    </row>
    <row r="2224" spans="4:18" ht="15" customHeight="1" x14ac:dyDescent="0.25">
      <c r="D2224" s="5" t="s">
        <v>10</v>
      </c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O2224" s="65"/>
      <c r="P2224" s="65"/>
      <c r="Q2224" s="65"/>
      <c r="R2224" s="66"/>
    </row>
    <row r="2225" spans="4:18" ht="15" customHeight="1" x14ac:dyDescent="0.25">
      <c r="D2225" s="7" t="s">
        <v>653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7"/>
    </row>
    <row r="2226" spans="4:18" ht="15" customHeight="1" x14ac:dyDescent="0.25">
      <c r="D2226" s="7" t="s">
        <v>12</v>
      </c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7"/>
    </row>
    <row r="2227" spans="4:18" ht="15" customHeight="1" x14ac:dyDescent="0.25">
      <c r="D2227" s="7" t="s">
        <v>654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7"/>
    </row>
    <row r="2228" spans="4:18" ht="15" customHeight="1" x14ac:dyDescent="0.25">
      <c r="D2228" s="7" t="s">
        <v>14</v>
      </c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7"/>
    </row>
    <row r="2229" spans="4:18" ht="15" customHeight="1" x14ac:dyDescent="0.25">
      <c r="D2229" s="7" t="s">
        <v>15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7"/>
    </row>
    <row r="2230" spans="4:18" ht="15.75" customHeight="1" thickBot="1" x14ac:dyDescent="0.3">
      <c r="D2230" s="14" t="s">
        <v>655</v>
      </c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68"/>
    </row>
    <row r="2231" spans="4:18" x14ac:dyDescent="0.25">
      <c r="D2231" s="69" t="s">
        <v>17</v>
      </c>
      <c r="E2231" s="70"/>
      <c r="F2231" s="70"/>
      <c r="G2231" s="70"/>
      <c r="H2231" s="70"/>
      <c r="I2231" s="70"/>
      <c r="J2231" s="70"/>
      <c r="K2231" s="70"/>
      <c r="L2231" s="70"/>
      <c r="M2231" s="70"/>
      <c r="N2231" s="70"/>
      <c r="O2231" s="70"/>
      <c r="P2231" s="70"/>
      <c r="Q2231" s="70"/>
      <c r="R2231" s="71"/>
    </row>
    <row r="2232" spans="4:18" ht="15" customHeight="1" x14ac:dyDescent="0.25">
      <c r="D2232" s="2" t="s">
        <v>18</v>
      </c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60"/>
    </row>
    <row r="2233" spans="4:18" ht="15.75" customHeight="1" thickBot="1" x14ac:dyDescent="0.3">
      <c r="D2233" s="3" t="s">
        <v>19</v>
      </c>
      <c r="E2233" s="29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61"/>
    </row>
    <row r="2234" spans="4:18" ht="15" customHeight="1" x14ac:dyDescent="0.25">
      <c r="D2234" s="72">
        <v>1</v>
      </c>
      <c r="E2234" s="73" t="s">
        <v>20</v>
      </c>
      <c r="F2234" s="73"/>
      <c r="G2234" s="73"/>
      <c r="H2234" s="73"/>
      <c r="I2234" s="73"/>
      <c r="J2234" s="73"/>
      <c r="K2234" s="73"/>
      <c r="L2234" s="73"/>
      <c r="M2234" s="73"/>
      <c r="N2234" s="73"/>
      <c r="O2234" s="73"/>
      <c r="P2234" s="73"/>
      <c r="Q2234" s="73"/>
      <c r="R2234" s="75"/>
    </row>
    <row r="2235" spans="4:18" x14ac:dyDescent="0.25">
      <c r="D2235" s="7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6"/>
    </row>
    <row r="2236" spans="4:18" ht="56.25" x14ac:dyDescent="0.25">
      <c r="D2236" s="7"/>
      <c r="E2236" s="1" t="s">
        <v>21</v>
      </c>
      <c r="F2236" s="41">
        <v>854.2</v>
      </c>
      <c r="G2236" s="10"/>
      <c r="H2236" s="41" t="s">
        <v>22</v>
      </c>
      <c r="I2236" s="10"/>
      <c r="J2236" s="41" t="s">
        <v>23</v>
      </c>
      <c r="K2236" s="10"/>
      <c r="L2236" s="42" t="s">
        <v>656</v>
      </c>
      <c r="M2236" s="6" t="s">
        <v>25</v>
      </c>
      <c r="N2236" s="42">
        <v>0</v>
      </c>
      <c r="O2236" s="10"/>
      <c r="P2236" s="10"/>
      <c r="Q2236" s="42">
        <v>0</v>
      </c>
      <c r="R2236" s="16"/>
    </row>
    <row r="2237" spans="4:18" x14ac:dyDescent="0.25">
      <c r="D2237" s="7"/>
      <c r="E2237" s="1"/>
      <c r="F2237" s="10"/>
      <c r="G2237" s="10"/>
      <c r="H2237" s="10"/>
      <c r="I2237" s="10"/>
      <c r="J2237" s="10"/>
      <c r="K2237" s="10"/>
      <c r="L2237" s="10"/>
      <c r="M2237" s="6"/>
      <c r="N2237" s="10"/>
      <c r="O2237" s="10"/>
      <c r="P2237" s="10"/>
      <c r="Q2237" s="31"/>
      <c r="R2237" s="16"/>
    </row>
    <row r="2238" spans="4:18" x14ac:dyDescent="0.25">
      <c r="D2238" s="7"/>
      <c r="E2238" s="1"/>
      <c r="F2238" s="10"/>
      <c r="G2238" s="10"/>
      <c r="H2238" s="10"/>
      <c r="I2238" s="10"/>
      <c r="J2238" s="10"/>
      <c r="K2238" s="10"/>
      <c r="L2238" s="10"/>
      <c r="M2238" s="6"/>
      <c r="N2238" s="10"/>
      <c r="O2238" s="10"/>
      <c r="P2238" s="10"/>
      <c r="Q2238" s="42">
        <v>0</v>
      </c>
      <c r="R2238" s="16"/>
    </row>
    <row r="2239" spans="4:18" x14ac:dyDescent="0.25">
      <c r="D2239" s="7"/>
      <c r="E2239" s="1"/>
      <c r="F2239" s="10"/>
      <c r="G2239" s="10"/>
      <c r="H2239" s="10"/>
      <c r="I2239" s="10"/>
      <c r="J2239" s="10"/>
      <c r="K2239" s="10"/>
      <c r="L2239" s="10"/>
      <c r="M2239" s="6"/>
      <c r="N2239" s="10"/>
      <c r="O2239" s="10"/>
      <c r="P2239" s="10"/>
      <c r="Q2239" s="31"/>
      <c r="R2239" s="16"/>
    </row>
    <row r="2240" spans="4:18" x14ac:dyDescent="0.25">
      <c r="D2240" s="7"/>
      <c r="E2240" s="1"/>
      <c r="F2240" s="10"/>
      <c r="G2240" s="10"/>
      <c r="H2240" s="10"/>
      <c r="I2240" s="10"/>
      <c r="J2240" s="10"/>
      <c r="K2240" s="10"/>
      <c r="L2240" s="10"/>
      <c r="M2240" s="6"/>
      <c r="N2240" s="10"/>
      <c r="O2240" s="10"/>
      <c r="P2240" s="8" t="s">
        <v>657</v>
      </c>
      <c r="Q2240" s="8"/>
      <c r="R2240" s="16"/>
    </row>
    <row r="2241" spans="4:18" ht="15.75" thickBot="1" x14ac:dyDescent="0.3">
      <c r="D2241" s="14"/>
      <c r="E2241" s="29"/>
      <c r="F2241" s="12"/>
      <c r="G2241" s="12"/>
      <c r="H2241" s="12"/>
      <c r="I2241" s="12"/>
      <c r="J2241" s="12"/>
      <c r="K2241" s="12"/>
      <c r="L2241" s="12"/>
      <c r="M2241" s="15"/>
      <c r="N2241" s="12"/>
      <c r="O2241" s="12"/>
      <c r="P2241" s="12"/>
      <c r="Q2241" s="12"/>
      <c r="R2241" s="76"/>
    </row>
    <row r="2242" spans="4:18" ht="15.75" thickBot="1" x14ac:dyDescent="0.3">
      <c r="D2242" s="77"/>
      <c r="E2242" s="78"/>
      <c r="F2242" s="78"/>
      <c r="G2242" s="78"/>
      <c r="H2242" s="78"/>
      <c r="I2242" s="78"/>
      <c r="J2242" s="78"/>
      <c r="K2242" s="78"/>
      <c r="L2242" s="78"/>
      <c r="M2242" s="78"/>
      <c r="N2242" s="78"/>
      <c r="O2242" s="78"/>
      <c r="P2242" s="78"/>
      <c r="Q2242" s="78"/>
      <c r="R2242" s="79"/>
    </row>
    <row r="2243" spans="4:18" x14ac:dyDescent="0.25">
      <c r="D2243" s="80" t="s">
        <v>27</v>
      </c>
      <c r="E2243" s="81"/>
      <c r="F2243" s="81"/>
      <c r="G2243" s="81"/>
      <c r="H2243" s="81"/>
      <c r="I2243" s="81"/>
      <c r="J2243" s="81"/>
      <c r="K2243" s="81"/>
      <c r="L2243" s="81"/>
      <c r="M2243" s="81"/>
      <c r="N2243" s="81"/>
      <c r="O2243" s="81"/>
      <c r="P2243" s="81"/>
      <c r="Q2243" s="81"/>
      <c r="R2243" s="82"/>
    </row>
    <row r="2244" spans="4:18" ht="15" customHeight="1" x14ac:dyDescent="0.25">
      <c r="D2244" s="2" t="s">
        <v>658</v>
      </c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60"/>
    </row>
    <row r="2245" spans="4:18" ht="15" customHeight="1" x14ac:dyDescent="0.25">
      <c r="D2245" s="2" t="s">
        <v>29</v>
      </c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60"/>
    </row>
    <row r="2246" spans="4:18" ht="15" customHeight="1" x14ac:dyDescent="0.25">
      <c r="D2246" s="2" t="s">
        <v>30</v>
      </c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60"/>
    </row>
    <row r="2247" spans="4:18" ht="15" customHeight="1" x14ac:dyDescent="0.25">
      <c r="D2247" s="2" t="s">
        <v>430</v>
      </c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60"/>
    </row>
    <row r="2248" spans="4:18" ht="15.75" customHeight="1" thickBot="1" x14ac:dyDescent="0.3">
      <c r="D2248" s="3" t="s">
        <v>659</v>
      </c>
      <c r="E2248" s="29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61"/>
    </row>
    <row r="2249" spans="4:18" ht="15.75" customHeight="1" thickBot="1" x14ac:dyDescent="0.3">
      <c r="D2249" s="83" t="s">
        <v>33</v>
      </c>
      <c r="E2249" s="84"/>
      <c r="F2249" s="84"/>
      <c r="G2249" s="84"/>
      <c r="H2249" s="84"/>
      <c r="I2249" s="84"/>
      <c r="J2249" s="84"/>
      <c r="K2249" s="84"/>
      <c r="L2249" s="84"/>
      <c r="M2249" s="84"/>
      <c r="N2249" s="84"/>
      <c r="O2249" s="84"/>
      <c r="P2249" s="84"/>
      <c r="Q2249" s="84"/>
      <c r="R2249" s="85"/>
    </row>
    <row r="2250" spans="4:18" ht="16.5" customHeight="1" thickTop="1" thickBot="1" x14ac:dyDescent="0.3">
      <c r="D2250" s="86" t="s">
        <v>34</v>
      </c>
      <c r="E2250" s="87"/>
      <c r="F2250" s="87"/>
      <c r="G2250" s="87"/>
      <c r="H2250" s="87"/>
      <c r="I2250" s="87"/>
      <c r="J2250" s="87"/>
      <c r="K2250" s="87"/>
      <c r="L2250" s="87"/>
      <c r="M2250" s="87"/>
      <c r="N2250" s="87"/>
      <c r="O2250" s="87"/>
      <c r="P2250" s="87"/>
      <c r="Q2250" s="87"/>
      <c r="R2250" s="88"/>
    </row>
    <row r="2251" spans="4:18" x14ac:dyDescent="0.25"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4:18" x14ac:dyDescent="0.25">
      <c r="D2252" s="34"/>
    </row>
    <row r="2253" spans="4:18" x14ac:dyDescent="0.25">
      <c r="D2253" s="35"/>
    </row>
    <row r="2254" spans="4:18" x14ac:dyDescent="0.25">
      <c r="D2254" s="35"/>
    </row>
    <row r="2255" spans="4:18" x14ac:dyDescent="0.25">
      <c r="D2255" s="35"/>
    </row>
    <row r="2256" spans="4:18" x14ac:dyDescent="0.25">
      <c r="D2256" s="35"/>
    </row>
    <row r="2257" spans="4:4" x14ac:dyDescent="0.25">
      <c r="D2257" s="37"/>
    </row>
    <row r="2258" spans="4:4" x14ac:dyDescent="0.25">
      <c r="D2258" s="38"/>
    </row>
    <row r="2259" spans="4:4" x14ac:dyDescent="0.25">
      <c r="D2259" s="34"/>
    </row>
    <row r="2260" spans="4:4" x14ac:dyDescent="0.25">
      <c r="D2260" s="35"/>
    </row>
    <row r="2261" spans="4:4" x14ac:dyDescent="0.25">
      <c r="D2261" s="35"/>
    </row>
    <row r="2262" spans="4:4" x14ac:dyDescent="0.25">
      <c r="D2262" s="35"/>
    </row>
    <row r="2263" spans="4:4" x14ac:dyDescent="0.25">
      <c r="D2263" s="35"/>
    </row>
    <row r="2264" spans="4:4" x14ac:dyDescent="0.25">
      <c r="D2264" s="35"/>
    </row>
    <row r="2265" spans="4:4" x14ac:dyDescent="0.25">
      <c r="D2265" s="35"/>
    </row>
    <row r="2266" spans="4:4" x14ac:dyDescent="0.25">
      <c r="D2266" s="35"/>
    </row>
    <row r="2267" spans="4:4" x14ac:dyDescent="0.25">
      <c r="D2267" s="3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4"/>
  <sheetViews>
    <sheetView tabSelected="1" topLeftCell="A70" zoomScale="80" zoomScaleNormal="80" workbookViewId="0">
      <selection activeCell="E299" sqref="E299:G299"/>
    </sheetView>
  </sheetViews>
  <sheetFormatPr baseColWidth="10" defaultRowHeight="15" x14ac:dyDescent="0.25"/>
  <cols>
    <col min="1" max="1" width="33.42578125" customWidth="1"/>
    <col min="2" max="2" width="9" customWidth="1"/>
    <col min="3" max="3" width="8.140625" customWidth="1"/>
    <col min="4" max="4" width="24.140625" customWidth="1"/>
    <col min="6" max="6" width="15.140625" customWidth="1"/>
    <col min="7" max="7" width="17.28515625" customWidth="1"/>
    <col min="8" max="8" width="12.85546875" customWidth="1"/>
    <col min="9" max="9" width="16.5703125" customWidth="1"/>
    <col min="10" max="10" width="15.7109375" customWidth="1"/>
    <col min="11" max="11" width="12.140625" customWidth="1"/>
    <col min="12" max="12" width="15.7109375" customWidth="1"/>
    <col min="13" max="13" width="14.28515625" customWidth="1"/>
    <col min="14" max="14" width="15.28515625" customWidth="1"/>
  </cols>
  <sheetData>
    <row r="1" spans="1:14" ht="15.75" x14ac:dyDescent="0.25">
      <c r="A1" s="115"/>
      <c r="B1" s="116"/>
      <c r="C1" s="116"/>
      <c r="D1" s="139"/>
      <c r="E1" s="140"/>
      <c r="F1" s="117"/>
      <c r="G1" s="117"/>
      <c r="H1" s="141">
        <v>43101.520833333336</v>
      </c>
      <c r="I1" s="116"/>
      <c r="J1" s="116"/>
      <c r="K1" s="116"/>
      <c r="L1" s="116"/>
      <c r="M1" s="116"/>
      <c r="N1" s="118"/>
    </row>
    <row r="2" spans="1:14" ht="15.75" x14ac:dyDescent="0.25">
      <c r="A2" s="119"/>
      <c r="D2" s="142" t="s">
        <v>660</v>
      </c>
      <c r="E2" s="143"/>
      <c r="F2" s="122"/>
      <c r="G2" s="122"/>
      <c r="H2" s="218">
        <v>43830.520833333336</v>
      </c>
      <c r="I2" s="218"/>
      <c r="N2" s="123"/>
    </row>
    <row r="3" spans="1:14" ht="17.25" x14ac:dyDescent="0.3">
      <c r="A3" s="119"/>
      <c r="D3" s="124" t="s">
        <v>661</v>
      </c>
      <c r="E3" s="121"/>
      <c r="F3" s="121"/>
      <c r="G3" s="122"/>
      <c r="H3" s="122"/>
      <c r="N3" s="123"/>
    </row>
    <row r="4" spans="1:14" ht="18" thickBot="1" x14ac:dyDescent="0.35">
      <c r="A4" s="119"/>
      <c r="D4" s="124" t="s">
        <v>662</v>
      </c>
      <c r="E4" s="121"/>
      <c r="F4" s="121"/>
      <c r="G4" s="122"/>
      <c r="H4" s="122"/>
      <c r="N4" s="123"/>
    </row>
    <row r="5" spans="1:14" ht="21" thickBot="1" x14ac:dyDescent="0.35">
      <c r="A5" s="119"/>
      <c r="D5" s="120"/>
      <c r="E5" s="121"/>
      <c r="F5" s="121"/>
      <c r="G5" s="122"/>
      <c r="H5" s="220" t="s">
        <v>1074</v>
      </c>
      <c r="I5" s="221"/>
      <c r="J5" s="221"/>
      <c r="K5" s="222"/>
      <c r="N5" s="123"/>
    </row>
    <row r="6" spans="1:14" ht="17.25" x14ac:dyDescent="0.3">
      <c r="A6" s="119"/>
      <c r="D6" s="124" t="s">
        <v>663</v>
      </c>
      <c r="E6" s="121"/>
      <c r="F6" s="121"/>
      <c r="G6" s="122"/>
      <c r="H6" s="122"/>
      <c r="N6" s="123"/>
    </row>
    <row r="7" spans="1:14" ht="18.75" customHeight="1" x14ac:dyDescent="0.3">
      <c r="A7" s="119"/>
      <c r="D7" s="124" t="s">
        <v>664</v>
      </c>
      <c r="E7" s="121"/>
      <c r="F7" s="121"/>
      <c r="G7" s="122"/>
      <c r="H7" s="122"/>
      <c r="N7" s="125"/>
    </row>
    <row r="8" spans="1:14" ht="26.25" customHeight="1" x14ac:dyDescent="0.25">
      <c r="A8" s="119"/>
      <c r="D8" s="126"/>
      <c r="E8" s="122"/>
      <c r="F8" s="122"/>
      <c r="G8" s="122"/>
      <c r="H8" s="122"/>
      <c r="N8" s="123"/>
    </row>
    <row r="9" spans="1:14" ht="38.25" customHeight="1" x14ac:dyDescent="0.3">
      <c r="A9" s="119"/>
      <c r="D9" s="223" t="s">
        <v>721</v>
      </c>
      <c r="E9" s="223"/>
      <c r="F9" s="223"/>
      <c r="G9" s="122"/>
      <c r="H9" s="175" t="s">
        <v>715</v>
      </c>
      <c r="I9" s="127" t="s">
        <v>716</v>
      </c>
      <c r="J9" s="127" t="s">
        <v>724</v>
      </c>
      <c r="K9" s="127" t="s">
        <v>717</v>
      </c>
      <c r="L9" s="127" t="s">
        <v>722</v>
      </c>
      <c r="M9" s="127" t="s">
        <v>718</v>
      </c>
      <c r="N9" s="144" t="s">
        <v>723</v>
      </c>
    </row>
    <row r="10" spans="1:14" x14ac:dyDescent="0.25">
      <c r="A10" s="119"/>
      <c r="D10" s="128"/>
      <c r="E10" s="129"/>
      <c r="F10" s="129"/>
      <c r="G10" s="129"/>
      <c r="H10" s="129"/>
      <c r="I10" s="130"/>
      <c r="J10" s="130"/>
      <c r="K10" s="131"/>
      <c r="L10" s="131"/>
      <c r="M10" s="131"/>
      <c r="N10" s="132"/>
    </row>
    <row r="11" spans="1:14" ht="37.5" x14ac:dyDescent="0.3">
      <c r="A11" s="133" t="s">
        <v>713</v>
      </c>
      <c r="B11" s="134" t="s">
        <v>719</v>
      </c>
      <c r="C11" s="135" t="s">
        <v>720</v>
      </c>
      <c r="D11" s="136" t="s">
        <v>714</v>
      </c>
      <c r="E11" s="137"/>
      <c r="F11" s="137"/>
      <c r="G11" s="137"/>
      <c r="H11" s="137"/>
      <c r="I11" s="128"/>
      <c r="J11" s="128"/>
      <c r="K11" s="131"/>
      <c r="L11" s="131"/>
      <c r="N11" s="123"/>
    </row>
    <row r="12" spans="1:14" ht="20.25" customHeight="1" x14ac:dyDescent="0.3">
      <c r="A12" s="157" t="s">
        <v>1005</v>
      </c>
      <c r="B12" s="145">
        <v>3</v>
      </c>
      <c r="C12" s="145">
        <v>1</v>
      </c>
      <c r="D12" s="146" t="s">
        <v>760</v>
      </c>
      <c r="E12" s="219" t="s">
        <v>725</v>
      </c>
      <c r="F12" s="219"/>
      <c r="G12" s="219"/>
      <c r="H12" s="147">
        <v>42202</v>
      </c>
      <c r="I12" s="152">
        <v>39107.980000000003</v>
      </c>
      <c r="J12" s="152">
        <f>I12/50.56</f>
        <v>773.49643987341778</v>
      </c>
      <c r="K12" s="131">
        <f t="shared" ref="K12:K75" si="0">I12*B12/100</f>
        <v>1173.2393999999999</v>
      </c>
      <c r="L12" s="131">
        <f t="shared" ref="L12:L75" si="1">J12*B12/100</f>
        <v>23.204893196202534</v>
      </c>
      <c r="M12" s="166">
        <f>I12-K12</f>
        <v>37934.740600000005</v>
      </c>
      <c r="N12" s="167">
        <f>J12-L12</f>
        <v>750.29154667721525</v>
      </c>
    </row>
    <row r="13" spans="1:14" ht="18.75" x14ac:dyDescent="0.3">
      <c r="A13" s="157" t="s">
        <v>1005</v>
      </c>
      <c r="B13" s="145">
        <v>3</v>
      </c>
      <c r="C13" s="145">
        <v>1</v>
      </c>
      <c r="D13" s="146" t="s">
        <v>761</v>
      </c>
      <c r="E13" s="219" t="s">
        <v>726</v>
      </c>
      <c r="F13" s="219"/>
      <c r="G13" s="219"/>
      <c r="H13" s="147">
        <v>42625</v>
      </c>
      <c r="I13" s="152">
        <v>166055.44</v>
      </c>
      <c r="J13" s="152">
        <f t="shared" ref="J13:J76" si="2">I13/50.56</f>
        <v>3284.3243670886077</v>
      </c>
      <c r="K13" s="131">
        <f t="shared" si="0"/>
        <v>4981.6632</v>
      </c>
      <c r="L13" s="131">
        <f t="shared" si="1"/>
        <v>98.529731012658232</v>
      </c>
      <c r="M13" s="166">
        <f t="shared" ref="M13:M76" si="3">I13-K13</f>
        <v>161073.77679999999</v>
      </c>
      <c r="N13" s="167">
        <f t="shared" ref="N13:N76" si="4">J13-L13</f>
        <v>3185.7946360759493</v>
      </c>
    </row>
    <row r="14" spans="1:14" ht="18.75" x14ac:dyDescent="0.3">
      <c r="A14" s="157" t="s">
        <v>1006</v>
      </c>
      <c r="B14" s="145">
        <v>3</v>
      </c>
      <c r="C14" s="145">
        <v>1</v>
      </c>
      <c r="D14" s="146" t="s">
        <v>762</v>
      </c>
      <c r="E14" s="219" t="s">
        <v>727</v>
      </c>
      <c r="F14" s="219"/>
      <c r="G14" s="219"/>
      <c r="H14" s="147">
        <v>42976</v>
      </c>
      <c r="I14" s="152">
        <v>4826.24</v>
      </c>
      <c r="J14" s="152">
        <f t="shared" si="2"/>
        <v>95.455696202531641</v>
      </c>
      <c r="K14" s="131">
        <f t="shared" si="0"/>
        <v>144.78719999999998</v>
      </c>
      <c r="L14" s="131">
        <f t="shared" si="1"/>
        <v>2.8636708860759494</v>
      </c>
      <c r="M14" s="166">
        <f t="shared" si="3"/>
        <v>4681.4528</v>
      </c>
      <c r="N14" s="167">
        <f t="shared" si="4"/>
        <v>92.59202531645569</v>
      </c>
    </row>
    <row r="15" spans="1:14" ht="18.75" x14ac:dyDescent="0.3">
      <c r="A15" s="157" t="s">
        <v>1007</v>
      </c>
      <c r="B15" s="145">
        <v>3</v>
      </c>
      <c r="C15" s="145">
        <v>1</v>
      </c>
      <c r="D15" s="146" t="s">
        <v>763</v>
      </c>
      <c r="E15" s="219" t="s">
        <v>727</v>
      </c>
      <c r="F15" s="219"/>
      <c r="G15" s="219"/>
      <c r="H15" s="147">
        <v>42976</v>
      </c>
      <c r="I15" s="152">
        <v>4826.24</v>
      </c>
      <c r="J15" s="152">
        <f t="shared" si="2"/>
        <v>95.455696202531641</v>
      </c>
      <c r="K15" s="131">
        <f t="shared" si="0"/>
        <v>144.78719999999998</v>
      </c>
      <c r="L15" s="131">
        <f t="shared" si="1"/>
        <v>2.8636708860759494</v>
      </c>
      <c r="M15" s="166">
        <f t="shared" si="3"/>
        <v>4681.4528</v>
      </c>
      <c r="N15" s="167">
        <f t="shared" si="4"/>
        <v>92.59202531645569</v>
      </c>
    </row>
    <row r="16" spans="1:14" ht="18.75" x14ac:dyDescent="0.3">
      <c r="A16" s="157" t="s">
        <v>1008</v>
      </c>
      <c r="B16" s="145">
        <v>3</v>
      </c>
      <c r="C16" s="145">
        <v>1</v>
      </c>
      <c r="D16" s="146" t="s">
        <v>764</v>
      </c>
      <c r="E16" s="219" t="s">
        <v>727</v>
      </c>
      <c r="F16" s="219"/>
      <c r="G16" s="219"/>
      <c r="H16" s="147">
        <v>42976</v>
      </c>
      <c r="I16" s="152">
        <v>4826.24</v>
      </c>
      <c r="J16" s="152">
        <f t="shared" si="2"/>
        <v>95.455696202531641</v>
      </c>
      <c r="K16" s="131">
        <f t="shared" si="0"/>
        <v>144.78719999999998</v>
      </c>
      <c r="L16" s="131">
        <f t="shared" si="1"/>
        <v>2.8636708860759494</v>
      </c>
      <c r="M16" s="166">
        <f t="shared" si="3"/>
        <v>4681.4528</v>
      </c>
      <c r="N16" s="167">
        <f t="shared" si="4"/>
        <v>92.59202531645569</v>
      </c>
    </row>
    <row r="17" spans="1:14" ht="17.25" customHeight="1" x14ac:dyDescent="0.3">
      <c r="A17" s="157" t="s">
        <v>1009</v>
      </c>
      <c r="B17" s="145">
        <v>3</v>
      </c>
      <c r="C17" s="145">
        <v>1</v>
      </c>
      <c r="D17" s="146" t="s">
        <v>765</v>
      </c>
      <c r="E17" s="219" t="s">
        <v>727</v>
      </c>
      <c r="F17" s="219"/>
      <c r="G17" s="219"/>
      <c r="H17" s="147">
        <v>42976</v>
      </c>
      <c r="I17" s="152">
        <v>4826.24</v>
      </c>
      <c r="J17" s="152">
        <f t="shared" si="2"/>
        <v>95.455696202531641</v>
      </c>
      <c r="K17" s="131">
        <f t="shared" si="0"/>
        <v>144.78719999999998</v>
      </c>
      <c r="L17" s="131">
        <f t="shared" si="1"/>
        <v>2.8636708860759494</v>
      </c>
      <c r="M17" s="166">
        <f t="shared" si="3"/>
        <v>4681.4528</v>
      </c>
      <c r="N17" s="167">
        <f t="shared" si="4"/>
        <v>92.59202531645569</v>
      </c>
    </row>
    <row r="18" spans="1:14" ht="15" customHeight="1" x14ac:dyDescent="0.3">
      <c r="A18" s="157" t="s">
        <v>1010</v>
      </c>
      <c r="B18" s="145">
        <v>3</v>
      </c>
      <c r="C18" s="145">
        <v>1</v>
      </c>
      <c r="D18" s="146" t="s">
        <v>766</v>
      </c>
      <c r="E18" s="219" t="s">
        <v>727</v>
      </c>
      <c r="F18" s="219"/>
      <c r="G18" s="219"/>
      <c r="H18" s="147">
        <v>42976</v>
      </c>
      <c r="I18" s="152">
        <v>4826.24</v>
      </c>
      <c r="J18" s="152">
        <f t="shared" si="2"/>
        <v>95.455696202531641</v>
      </c>
      <c r="K18" s="131">
        <f t="shared" si="0"/>
        <v>144.78719999999998</v>
      </c>
      <c r="L18" s="131">
        <f t="shared" si="1"/>
        <v>2.8636708860759494</v>
      </c>
      <c r="M18" s="166">
        <f t="shared" si="3"/>
        <v>4681.4528</v>
      </c>
      <c r="N18" s="167">
        <f t="shared" si="4"/>
        <v>92.59202531645569</v>
      </c>
    </row>
    <row r="19" spans="1:14" ht="15.75" customHeight="1" x14ac:dyDescent="0.3">
      <c r="A19" s="157" t="s">
        <v>1011</v>
      </c>
      <c r="B19" s="145">
        <v>3</v>
      </c>
      <c r="C19" s="145">
        <v>1</v>
      </c>
      <c r="D19" s="146" t="s">
        <v>767</v>
      </c>
      <c r="E19" s="219" t="s">
        <v>727</v>
      </c>
      <c r="F19" s="219"/>
      <c r="G19" s="219"/>
      <c r="H19" s="147">
        <v>42976</v>
      </c>
      <c r="I19" s="152">
        <v>4826.24</v>
      </c>
      <c r="J19" s="152">
        <f t="shared" si="2"/>
        <v>95.455696202531641</v>
      </c>
      <c r="K19" s="131">
        <f t="shared" si="0"/>
        <v>144.78719999999998</v>
      </c>
      <c r="L19" s="131">
        <f t="shared" si="1"/>
        <v>2.8636708860759494</v>
      </c>
      <c r="M19" s="166">
        <f t="shared" si="3"/>
        <v>4681.4528</v>
      </c>
      <c r="N19" s="167">
        <f t="shared" si="4"/>
        <v>92.59202531645569</v>
      </c>
    </row>
    <row r="20" spans="1:14" ht="20.25" customHeight="1" x14ac:dyDescent="0.3">
      <c r="A20" s="157" t="s">
        <v>1008</v>
      </c>
      <c r="B20" s="145">
        <v>3</v>
      </c>
      <c r="C20" s="145">
        <v>1</v>
      </c>
      <c r="D20" s="146" t="s">
        <v>768</v>
      </c>
      <c r="E20" s="219" t="s">
        <v>727</v>
      </c>
      <c r="F20" s="219"/>
      <c r="G20" s="219"/>
      <c r="H20" s="147">
        <v>42976</v>
      </c>
      <c r="I20" s="152">
        <v>4826.24</v>
      </c>
      <c r="J20" s="152">
        <f t="shared" si="2"/>
        <v>95.455696202531641</v>
      </c>
      <c r="K20" s="131">
        <f t="shared" si="0"/>
        <v>144.78719999999998</v>
      </c>
      <c r="L20" s="131">
        <f t="shared" si="1"/>
        <v>2.8636708860759494</v>
      </c>
      <c r="M20" s="166">
        <f t="shared" si="3"/>
        <v>4681.4528</v>
      </c>
      <c r="N20" s="167">
        <f t="shared" si="4"/>
        <v>92.59202531645569</v>
      </c>
    </row>
    <row r="21" spans="1:14" ht="17.25" customHeight="1" x14ac:dyDescent="0.3">
      <c r="A21" s="157" t="s">
        <v>1008</v>
      </c>
      <c r="B21" s="145">
        <v>3</v>
      </c>
      <c r="C21" s="145">
        <v>1</v>
      </c>
      <c r="D21" s="146" t="s">
        <v>769</v>
      </c>
      <c r="E21" s="219" t="s">
        <v>727</v>
      </c>
      <c r="F21" s="219"/>
      <c r="G21" s="219"/>
      <c r="H21" s="147">
        <v>42976</v>
      </c>
      <c r="I21" s="152">
        <v>4826.24</v>
      </c>
      <c r="J21" s="152">
        <f t="shared" si="2"/>
        <v>95.455696202531641</v>
      </c>
      <c r="K21" s="131">
        <f t="shared" si="0"/>
        <v>144.78719999999998</v>
      </c>
      <c r="L21" s="131">
        <f t="shared" si="1"/>
        <v>2.8636708860759494</v>
      </c>
      <c r="M21" s="166">
        <f t="shared" si="3"/>
        <v>4681.4528</v>
      </c>
      <c r="N21" s="167">
        <f t="shared" si="4"/>
        <v>92.59202531645569</v>
      </c>
    </row>
    <row r="22" spans="1:14" ht="18.75" x14ac:dyDescent="0.3">
      <c r="A22" s="157" t="s">
        <v>1012</v>
      </c>
      <c r="B22" s="145">
        <v>3</v>
      </c>
      <c r="C22" s="145">
        <v>1</v>
      </c>
      <c r="D22" s="146" t="s">
        <v>770</v>
      </c>
      <c r="E22" s="219" t="s">
        <v>727</v>
      </c>
      <c r="F22" s="219"/>
      <c r="G22" s="219"/>
      <c r="H22" s="147">
        <v>42976</v>
      </c>
      <c r="I22" s="152">
        <v>4826.24</v>
      </c>
      <c r="J22" s="152">
        <f t="shared" si="2"/>
        <v>95.455696202531641</v>
      </c>
      <c r="K22" s="131">
        <f t="shared" si="0"/>
        <v>144.78719999999998</v>
      </c>
      <c r="L22" s="131">
        <f t="shared" si="1"/>
        <v>2.8636708860759494</v>
      </c>
      <c r="M22" s="166">
        <f t="shared" si="3"/>
        <v>4681.4528</v>
      </c>
      <c r="N22" s="167">
        <f t="shared" si="4"/>
        <v>92.59202531645569</v>
      </c>
    </row>
    <row r="23" spans="1:14" ht="18.75" x14ac:dyDescent="0.3">
      <c r="A23" s="157" t="s">
        <v>1005</v>
      </c>
      <c r="B23" s="145">
        <v>3</v>
      </c>
      <c r="C23" s="145">
        <v>1</v>
      </c>
      <c r="D23" s="146" t="s">
        <v>771</v>
      </c>
      <c r="E23" s="219" t="s">
        <v>727</v>
      </c>
      <c r="F23" s="219"/>
      <c r="G23" s="219"/>
      <c r="H23" s="147">
        <v>42976</v>
      </c>
      <c r="I23" s="152">
        <v>4826.24</v>
      </c>
      <c r="J23" s="152">
        <f t="shared" si="2"/>
        <v>95.455696202531641</v>
      </c>
      <c r="K23" s="131">
        <f t="shared" si="0"/>
        <v>144.78719999999998</v>
      </c>
      <c r="L23" s="131">
        <f t="shared" si="1"/>
        <v>2.8636708860759494</v>
      </c>
      <c r="M23" s="166">
        <f t="shared" si="3"/>
        <v>4681.4528</v>
      </c>
      <c r="N23" s="167">
        <f t="shared" si="4"/>
        <v>92.59202531645569</v>
      </c>
    </row>
    <row r="24" spans="1:14" ht="18.75" x14ac:dyDescent="0.3">
      <c r="A24" s="157" t="s">
        <v>1013</v>
      </c>
      <c r="B24" s="145">
        <v>3</v>
      </c>
      <c r="C24" s="145">
        <v>1</v>
      </c>
      <c r="D24" s="146" t="s">
        <v>772</v>
      </c>
      <c r="E24" s="219" t="s">
        <v>727</v>
      </c>
      <c r="F24" s="219"/>
      <c r="G24" s="219"/>
      <c r="H24" s="147">
        <v>42976</v>
      </c>
      <c r="I24" s="152">
        <v>4826.24</v>
      </c>
      <c r="J24" s="152">
        <f t="shared" si="2"/>
        <v>95.455696202531641</v>
      </c>
      <c r="K24" s="131">
        <f t="shared" si="0"/>
        <v>144.78719999999998</v>
      </c>
      <c r="L24" s="131">
        <f t="shared" si="1"/>
        <v>2.8636708860759494</v>
      </c>
      <c r="M24" s="166">
        <f t="shared" si="3"/>
        <v>4681.4528</v>
      </c>
      <c r="N24" s="167">
        <f t="shared" si="4"/>
        <v>92.59202531645569</v>
      </c>
    </row>
    <row r="25" spans="1:14" ht="18.75" x14ac:dyDescent="0.3">
      <c r="A25" s="157" t="s">
        <v>1014</v>
      </c>
      <c r="B25" s="145">
        <v>3</v>
      </c>
      <c r="C25" s="145">
        <v>1</v>
      </c>
      <c r="D25" s="146" t="s">
        <v>773</v>
      </c>
      <c r="E25" s="219" t="s">
        <v>727</v>
      </c>
      <c r="F25" s="219"/>
      <c r="G25" s="219"/>
      <c r="H25" s="147">
        <v>42976</v>
      </c>
      <c r="I25" s="152">
        <v>4826.24</v>
      </c>
      <c r="J25" s="152">
        <f t="shared" si="2"/>
        <v>95.455696202531641</v>
      </c>
      <c r="K25" s="131">
        <f t="shared" si="0"/>
        <v>144.78719999999998</v>
      </c>
      <c r="L25" s="131">
        <f t="shared" si="1"/>
        <v>2.8636708860759494</v>
      </c>
      <c r="M25" s="166">
        <f t="shared" si="3"/>
        <v>4681.4528</v>
      </c>
      <c r="N25" s="167">
        <f t="shared" si="4"/>
        <v>92.59202531645569</v>
      </c>
    </row>
    <row r="26" spans="1:14" ht="18.75" x14ac:dyDescent="0.3">
      <c r="A26" s="157" t="s">
        <v>1015</v>
      </c>
      <c r="B26" s="145">
        <v>3</v>
      </c>
      <c r="C26" s="145">
        <v>1</v>
      </c>
      <c r="D26" s="146" t="s">
        <v>774</v>
      </c>
      <c r="E26" s="219" t="s">
        <v>727</v>
      </c>
      <c r="F26" s="219"/>
      <c r="G26" s="219"/>
      <c r="H26" s="147">
        <v>42976</v>
      </c>
      <c r="I26" s="152">
        <v>4826.24</v>
      </c>
      <c r="J26" s="152">
        <f t="shared" si="2"/>
        <v>95.455696202531641</v>
      </c>
      <c r="K26" s="131">
        <f t="shared" si="0"/>
        <v>144.78719999999998</v>
      </c>
      <c r="L26" s="131">
        <f t="shared" si="1"/>
        <v>2.8636708860759494</v>
      </c>
      <c r="M26" s="166">
        <f t="shared" si="3"/>
        <v>4681.4528</v>
      </c>
      <c r="N26" s="167">
        <f t="shared" si="4"/>
        <v>92.59202531645569</v>
      </c>
    </row>
    <row r="27" spans="1:14" ht="18.75" x14ac:dyDescent="0.3">
      <c r="A27" s="157" t="s">
        <v>1016</v>
      </c>
      <c r="B27" s="145">
        <v>3</v>
      </c>
      <c r="C27" s="145">
        <v>1</v>
      </c>
      <c r="D27" s="146" t="s">
        <v>775</v>
      </c>
      <c r="E27" s="219" t="s">
        <v>727</v>
      </c>
      <c r="F27" s="219"/>
      <c r="G27" s="219"/>
      <c r="H27" s="147">
        <v>42976</v>
      </c>
      <c r="I27" s="152">
        <v>4826.24</v>
      </c>
      <c r="J27" s="152">
        <f t="shared" si="2"/>
        <v>95.455696202531641</v>
      </c>
      <c r="K27" s="131">
        <f t="shared" si="0"/>
        <v>144.78719999999998</v>
      </c>
      <c r="L27" s="131">
        <f t="shared" si="1"/>
        <v>2.8636708860759494</v>
      </c>
      <c r="M27" s="166">
        <f t="shared" si="3"/>
        <v>4681.4528</v>
      </c>
      <c r="N27" s="167">
        <f t="shared" si="4"/>
        <v>92.59202531645569</v>
      </c>
    </row>
    <row r="28" spans="1:14" ht="18.75" x14ac:dyDescent="0.3">
      <c r="A28" s="157" t="s">
        <v>1017</v>
      </c>
      <c r="B28" s="145">
        <v>3</v>
      </c>
      <c r="C28" s="145">
        <v>1</v>
      </c>
      <c r="D28" s="146" t="s">
        <v>776</v>
      </c>
      <c r="E28" s="219" t="s">
        <v>727</v>
      </c>
      <c r="F28" s="219"/>
      <c r="G28" s="219"/>
      <c r="H28" s="147">
        <v>42976</v>
      </c>
      <c r="I28" s="152">
        <v>4826.24</v>
      </c>
      <c r="J28" s="152">
        <f t="shared" si="2"/>
        <v>95.455696202531641</v>
      </c>
      <c r="K28" s="131">
        <f t="shared" si="0"/>
        <v>144.78719999999998</v>
      </c>
      <c r="L28" s="131">
        <f t="shared" si="1"/>
        <v>2.8636708860759494</v>
      </c>
      <c r="M28" s="166">
        <f t="shared" si="3"/>
        <v>4681.4528</v>
      </c>
      <c r="N28" s="167">
        <f t="shared" si="4"/>
        <v>92.59202531645569</v>
      </c>
    </row>
    <row r="29" spans="1:14" ht="18.75" x14ac:dyDescent="0.3">
      <c r="A29" s="157" t="s">
        <v>1018</v>
      </c>
      <c r="B29" s="145">
        <v>3</v>
      </c>
      <c r="C29" s="145">
        <v>1</v>
      </c>
      <c r="D29" s="146" t="s">
        <v>777</v>
      </c>
      <c r="E29" s="219" t="s">
        <v>727</v>
      </c>
      <c r="F29" s="219"/>
      <c r="G29" s="219"/>
      <c r="H29" s="147">
        <v>42976</v>
      </c>
      <c r="I29" s="152">
        <v>4826.24</v>
      </c>
      <c r="J29" s="152">
        <f t="shared" si="2"/>
        <v>95.455696202531641</v>
      </c>
      <c r="K29" s="131">
        <f t="shared" si="0"/>
        <v>144.78719999999998</v>
      </c>
      <c r="L29" s="131">
        <f t="shared" si="1"/>
        <v>2.8636708860759494</v>
      </c>
      <c r="M29" s="166">
        <f t="shared" si="3"/>
        <v>4681.4528</v>
      </c>
      <c r="N29" s="167">
        <f t="shared" si="4"/>
        <v>92.59202531645569</v>
      </c>
    </row>
    <row r="30" spans="1:14" ht="18.75" x14ac:dyDescent="0.3">
      <c r="A30" s="157" t="s">
        <v>1019</v>
      </c>
      <c r="B30" s="145">
        <v>3</v>
      </c>
      <c r="C30" s="145">
        <v>1</v>
      </c>
      <c r="D30" s="146" t="s">
        <v>778</v>
      </c>
      <c r="E30" s="219" t="s">
        <v>727</v>
      </c>
      <c r="F30" s="219"/>
      <c r="G30" s="219"/>
      <c r="H30" s="147">
        <v>42976</v>
      </c>
      <c r="I30" s="152">
        <v>4826.24</v>
      </c>
      <c r="J30" s="152">
        <f t="shared" si="2"/>
        <v>95.455696202531641</v>
      </c>
      <c r="K30" s="131">
        <f t="shared" si="0"/>
        <v>144.78719999999998</v>
      </c>
      <c r="L30" s="131">
        <f t="shared" si="1"/>
        <v>2.8636708860759494</v>
      </c>
      <c r="M30" s="166">
        <f t="shared" si="3"/>
        <v>4681.4528</v>
      </c>
      <c r="N30" s="167">
        <f t="shared" si="4"/>
        <v>92.59202531645569</v>
      </c>
    </row>
    <row r="31" spans="1:14" ht="18.75" x14ac:dyDescent="0.3">
      <c r="A31" s="157" t="s">
        <v>1020</v>
      </c>
      <c r="B31" s="145">
        <v>3</v>
      </c>
      <c r="C31" s="145">
        <v>1</v>
      </c>
      <c r="D31" s="146" t="s">
        <v>779</v>
      </c>
      <c r="E31" s="219" t="s">
        <v>727</v>
      </c>
      <c r="F31" s="219"/>
      <c r="G31" s="219"/>
      <c r="H31" s="147">
        <v>42976</v>
      </c>
      <c r="I31" s="152">
        <v>4826.24</v>
      </c>
      <c r="J31" s="152">
        <f t="shared" si="2"/>
        <v>95.455696202531641</v>
      </c>
      <c r="K31" s="131">
        <f t="shared" si="0"/>
        <v>144.78719999999998</v>
      </c>
      <c r="L31" s="131">
        <f t="shared" si="1"/>
        <v>2.8636708860759494</v>
      </c>
      <c r="M31" s="166">
        <f t="shared" si="3"/>
        <v>4681.4528</v>
      </c>
      <c r="N31" s="167">
        <f t="shared" si="4"/>
        <v>92.59202531645569</v>
      </c>
    </row>
    <row r="32" spans="1:14" ht="18.75" x14ac:dyDescent="0.3">
      <c r="A32" s="158" t="s">
        <v>1021</v>
      </c>
      <c r="B32" s="145">
        <v>3</v>
      </c>
      <c r="C32" s="145">
        <v>1</v>
      </c>
      <c r="D32" s="146" t="s">
        <v>780</v>
      </c>
      <c r="E32" s="219" t="s">
        <v>727</v>
      </c>
      <c r="F32" s="219"/>
      <c r="G32" s="219"/>
      <c r="H32" s="147">
        <v>42976</v>
      </c>
      <c r="I32" s="152">
        <v>4826.24</v>
      </c>
      <c r="J32" s="152">
        <f t="shared" si="2"/>
        <v>95.455696202531641</v>
      </c>
      <c r="K32" s="131">
        <f t="shared" si="0"/>
        <v>144.78719999999998</v>
      </c>
      <c r="L32" s="131">
        <f t="shared" si="1"/>
        <v>2.8636708860759494</v>
      </c>
      <c r="M32" s="166">
        <f t="shared" si="3"/>
        <v>4681.4528</v>
      </c>
      <c r="N32" s="167">
        <f t="shared" si="4"/>
        <v>92.59202531645569</v>
      </c>
    </row>
    <row r="33" spans="1:14" ht="18.75" x14ac:dyDescent="0.3">
      <c r="A33" s="157" t="s">
        <v>1022</v>
      </c>
      <c r="B33" s="145">
        <v>3</v>
      </c>
      <c r="C33" s="145">
        <v>1</v>
      </c>
      <c r="D33" s="146" t="s">
        <v>781</v>
      </c>
      <c r="E33" s="219" t="s">
        <v>727</v>
      </c>
      <c r="F33" s="219"/>
      <c r="G33" s="219"/>
      <c r="H33" s="147">
        <v>42976</v>
      </c>
      <c r="I33" s="152">
        <v>4826.24</v>
      </c>
      <c r="J33" s="152">
        <f t="shared" si="2"/>
        <v>95.455696202531641</v>
      </c>
      <c r="K33" s="131">
        <f t="shared" si="0"/>
        <v>144.78719999999998</v>
      </c>
      <c r="L33" s="131">
        <f t="shared" si="1"/>
        <v>2.8636708860759494</v>
      </c>
      <c r="M33" s="166">
        <f t="shared" si="3"/>
        <v>4681.4528</v>
      </c>
      <c r="N33" s="167">
        <f t="shared" si="4"/>
        <v>92.59202531645569</v>
      </c>
    </row>
    <row r="34" spans="1:14" ht="18.75" x14ac:dyDescent="0.3">
      <c r="A34" s="157" t="s">
        <v>1023</v>
      </c>
      <c r="B34" s="145">
        <v>3</v>
      </c>
      <c r="C34" s="145">
        <v>1</v>
      </c>
      <c r="D34" s="146" t="s">
        <v>782</v>
      </c>
      <c r="E34" s="219" t="s">
        <v>727</v>
      </c>
      <c r="F34" s="219"/>
      <c r="G34" s="219"/>
      <c r="H34" s="147">
        <v>42976</v>
      </c>
      <c r="I34" s="152">
        <v>4826.24</v>
      </c>
      <c r="J34" s="152">
        <f t="shared" si="2"/>
        <v>95.455696202531641</v>
      </c>
      <c r="K34" s="131">
        <f t="shared" si="0"/>
        <v>144.78719999999998</v>
      </c>
      <c r="L34" s="131">
        <f t="shared" si="1"/>
        <v>2.8636708860759494</v>
      </c>
      <c r="M34" s="166">
        <f t="shared" si="3"/>
        <v>4681.4528</v>
      </c>
      <c r="N34" s="167">
        <f t="shared" si="4"/>
        <v>92.59202531645569</v>
      </c>
    </row>
    <row r="35" spans="1:14" ht="18.75" x14ac:dyDescent="0.3">
      <c r="A35" s="157" t="s">
        <v>1024</v>
      </c>
      <c r="B35" s="145">
        <v>3</v>
      </c>
      <c r="C35" s="145">
        <v>1</v>
      </c>
      <c r="D35" s="146" t="s">
        <v>783</v>
      </c>
      <c r="E35" s="219" t="s">
        <v>727</v>
      </c>
      <c r="F35" s="219"/>
      <c r="G35" s="219"/>
      <c r="H35" s="147">
        <v>42976</v>
      </c>
      <c r="I35" s="152">
        <v>4826.24</v>
      </c>
      <c r="J35" s="152">
        <f t="shared" si="2"/>
        <v>95.455696202531641</v>
      </c>
      <c r="K35" s="131">
        <f t="shared" si="0"/>
        <v>144.78719999999998</v>
      </c>
      <c r="L35" s="131">
        <f t="shared" si="1"/>
        <v>2.8636708860759494</v>
      </c>
      <c r="M35" s="166">
        <f t="shared" si="3"/>
        <v>4681.4528</v>
      </c>
      <c r="N35" s="167">
        <f t="shared" si="4"/>
        <v>92.59202531645569</v>
      </c>
    </row>
    <row r="36" spans="1:14" ht="18.75" x14ac:dyDescent="0.3">
      <c r="A36" s="157" t="s">
        <v>1025</v>
      </c>
      <c r="B36" s="145">
        <v>5</v>
      </c>
      <c r="C36" s="145">
        <v>1</v>
      </c>
      <c r="D36" s="146" t="s">
        <v>784</v>
      </c>
      <c r="E36" s="219" t="s">
        <v>728</v>
      </c>
      <c r="F36" s="219"/>
      <c r="G36" s="219"/>
      <c r="H36" s="147">
        <v>42976</v>
      </c>
      <c r="I36" s="152">
        <v>3099.91</v>
      </c>
      <c r="J36" s="152">
        <f t="shared" si="2"/>
        <v>61.311511075949362</v>
      </c>
      <c r="K36" s="131">
        <f t="shared" si="0"/>
        <v>154.99549999999999</v>
      </c>
      <c r="L36" s="131">
        <f t="shared" si="1"/>
        <v>3.0655755537974683</v>
      </c>
      <c r="M36" s="166">
        <f t="shared" si="3"/>
        <v>2944.9144999999999</v>
      </c>
      <c r="N36" s="167">
        <f t="shared" si="4"/>
        <v>58.245935522151896</v>
      </c>
    </row>
    <row r="37" spans="1:14" ht="18.75" x14ac:dyDescent="0.3">
      <c r="A37" s="157" t="s">
        <v>1025</v>
      </c>
      <c r="B37" s="145">
        <v>5</v>
      </c>
      <c r="C37" s="145">
        <v>1</v>
      </c>
      <c r="D37" s="146" t="s">
        <v>785</v>
      </c>
      <c r="E37" s="219" t="s">
        <v>728</v>
      </c>
      <c r="F37" s="219"/>
      <c r="G37" s="219"/>
      <c r="H37" s="147">
        <v>42976</v>
      </c>
      <c r="I37" s="152">
        <v>3099.91</v>
      </c>
      <c r="J37" s="152">
        <f t="shared" si="2"/>
        <v>61.311511075949362</v>
      </c>
      <c r="K37" s="131">
        <f t="shared" si="0"/>
        <v>154.99549999999999</v>
      </c>
      <c r="L37" s="131">
        <f t="shared" si="1"/>
        <v>3.0655755537974683</v>
      </c>
      <c r="M37" s="166">
        <f t="shared" si="3"/>
        <v>2944.9144999999999</v>
      </c>
      <c r="N37" s="167">
        <f t="shared" si="4"/>
        <v>58.245935522151896</v>
      </c>
    </row>
    <row r="38" spans="1:14" ht="18.75" x14ac:dyDescent="0.3">
      <c r="A38" s="157" t="s">
        <v>1025</v>
      </c>
      <c r="B38" s="145">
        <v>5</v>
      </c>
      <c r="C38" s="145">
        <v>1</v>
      </c>
      <c r="D38" s="146" t="s">
        <v>786</v>
      </c>
      <c r="E38" s="219" t="s">
        <v>728</v>
      </c>
      <c r="F38" s="219"/>
      <c r="G38" s="219"/>
      <c r="H38" s="147">
        <v>42976</v>
      </c>
      <c r="I38" s="152">
        <v>3099.91</v>
      </c>
      <c r="J38" s="152">
        <f t="shared" si="2"/>
        <v>61.311511075949362</v>
      </c>
      <c r="K38" s="131">
        <f t="shared" si="0"/>
        <v>154.99549999999999</v>
      </c>
      <c r="L38" s="131">
        <f t="shared" si="1"/>
        <v>3.0655755537974683</v>
      </c>
      <c r="M38" s="166">
        <f t="shared" si="3"/>
        <v>2944.9144999999999</v>
      </c>
      <c r="N38" s="167">
        <f t="shared" si="4"/>
        <v>58.245935522151896</v>
      </c>
    </row>
    <row r="39" spans="1:14" ht="18.75" x14ac:dyDescent="0.3">
      <c r="A39" s="157" t="s">
        <v>1025</v>
      </c>
      <c r="B39" s="145">
        <v>5</v>
      </c>
      <c r="C39" s="145">
        <v>1</v>
      </c>
      <c r="D39" s="146" t="s">
        <v>787</v>
      </c>
      <c r="E39" s="219" t="s">
        <v>728</v>
      </c>
      <c r="F39" s="219"/>
      <c r="G39" s="219"/>
      <c r="H39" s="147">
        <v>42976</v>
      </c>
      <c r="I39" s="152">
        <v>3099.91</v>
      </c>
      <c r="J39" s="152">
        <f t="shared" si="2"/>
        <v>61.311511075949362</v>
      </c>
      <c r="K39" s="131">
        <f t="shared" si="0"/>
        <v>154.99549999999999</v>
      </c>
      <c r="L39" s="131">
        <f t="shared" si="1"/>
        <v>3.0655755537974683</v>
      </c>
      <c r="M39" s="166">
        <f t="shared" si="3"/>
        <v>2944.9144999999999</v>
      </c>
      <c r="N39" s="167">
        <f t="shared" si="4"/>
        <v>58.245935522151896</v>
      </c>
    </row>
    <row r="40" spans="1:14" ht="18.75" x14ac:dyDescent="0.3">
      <c r="A40" s="157" t="s">
        <v>1025</v>
      </c>
      <c r="B40" s="145">
        <v>5</v>
      </c>
      <c r="C40" s="145">
        <v>1</v>
      </c>
      <c r="D40" s="146" t="s">
        <v>788</v>
      </c>
      <c r="E40" s="219" t="s">
        <v>728</v>
      </c>
      <c r="F40" s="219"/>
      <c r="G40" s="219"/>
      <c r="H40" s="147">
        <v>42976</v>
      </c>
      <c r="I40" s="152">
        <v>3099.91</v>
      </c>
      <c r="J40" s="152">
        <f t="shared" si="2"/>
        <v>61.311511075949362</v>
      </c>
      <c r="K40" s="131">
        <f t="shared" si="0"/>
        <v>154.99549999999999</v>
      </c>
      <c r="L40" s="131">
        <f t="shared" si="1"/>
        <v>3.0655755537974683</v>
      </c>
      <c r="M40" s="166">
        <f t="shared" si="3"/>
        <v>2944.9144999999999</v>
      </c>
      <c r="N40" s="167">
        <f t="shared" si="4"/>
        <v>58.245935522151896</v>
      </c>
    </row>
    <row r="41" spans="1:14" ht="18.75" x14ac:dyDescent="0.3">
      <c r="A41" s="157" t="s">
        <v>1025</v>
      </c>
      <c r="B41" s="145">
        <v>5</v>
      </c>
      <c r="C41" s="145">
        <v>1</v>
      </c>
      <c r="D41" s="146" t="s">
        <v>789</v>
      </c>
      <c r="E41" s="219" t="s">
        <v>728</v>
      </c>
      <c r="F41" s="219"/>
      <c r="G41" s="219"/>
      <c r="H41" s="147">
        <v>42976</v>
      </c>
      <c r="I41" s="152">
        <v>3099.91</v>
      </c>
      <c r="J41" s="152">
        <f t="shared" si="2"/>
        <v>61.311511075949362</v>
      </c>
      <c r="K41" s="131">
        <f t="shared" si="0"/>
        <v>154.99549999999999</v>
      </c>
      <c r="L41" s="131">
        <f t="shared" si="1"/>
        <v>3.0655755537974683</v>
      </c>
      <c r="M41" s="166">
        <f t="shared" si="3"/>
        <v>2944.9144999999999</v>
      </c>
      <c r="N41" s="167">
        <f t="shared" si="4"/>
        <v>58.245935522151896</v>
      </c>
    </row>
    <row r="42" spans="1:14" ht="18.75" x14ac:dyDescent="0.3">
      <c r="A42" s="157" t="s">
        <v>1025</v>
      </c>
      <c r="B42" s="145">
        <v>5</v>
      </c>
      <c r="C42" s="145">
        <v>1</v>
      </c>
      <c r="D42" s="146" t="s">
        <v>790</v>
      </c>
      <c r="E42" s="219" t="s">
        <v>728</v>
      </c>
      <c r="F42" s="219"/>
      <c r="G42" s="219"/>
      <c r="H42" s="147">
        <v>42976</v>
      </c>
      <c r="I42" s="152">
        <v>3099.91</v>
      </c>
      <c r="J42" s="152">
        <f t="shared" si="2"/>
        <v>61.311511075949362</v>
      </c>
      <c r="K42" s="131">
        <f t="shared" si="0"/>
        <v>154.99549999999999</v>
      </c>
      <c r="L42" s="131">
        <f t="shared" si="1"/>
        <v>3.0655755537974683</v>
      </c>
      <c r="M42" s="166">
        <f t="shared" si="3"/>
        <v>2944.9144999999999</v>
      </c>
      <c r="N42" s="167">
        <f t="shared" si="4"/>
        <v>58.245935522151896</v>
      </c>
    </row>
    <row r="43" spans="1:14" ht="18.75" x14ac:dyDescent="0.3">
      <c r="A43" s="157" t="s">
        <v>1025</v>
      </c>
      <c r="B43" s="145">
        <v>5</v>
      </c>
      <c r="C43" s="145">
        <v>1</v>
      </c>
      <c r="D43" s="146" t="s">
        <v>791</v>
      </c>
      <c r="E43" s="219" t="s">
        <v>728</v>
      </c>
      <c r="F43" s="219"/>
      <c r="G43" s="219"/>
      <c r="H43" s="147">
        <v>42976</v>
      </c>
      <c r="I43" s="152">
        <v>3099.91</v>
      </c>
      <c r="J43" s="152">
        <f t="shared" si="2"/>
        <v>61.311511075949362</v>
      </c>
      <c r="K43" s="131">
        <f t="shared" si="0"/>
        <v>154.99549999999999</v>
      </c>
      <c r="L43" s="131">
        <f t="shared" si="1"/>
        <v>3.0655755537974683</v>
      </c>
      <c r="M43" s="166">
        <f t="shared" si="3"/>
        <v>2944.9144999999999</v>
      </c>
      <c r="N43" s="167">
        <f t="shared" si="4"/>
        <v>58.245935522151896</v>
      </c>
    </row>
    <row r="44" spans="1:14" ht="18.75" x14ac:dyDescent="0.3">
      <c r="A44" s="157" t="s">
        <v>1025</v>
      </c>
      <c r="B44" s="145">
        <v>5</v>
      </c>
      <c r="C44" s="145">
        <v>1</v>
      </c>
      <c r="D44" s="146" t="s">
        <v>792</v>
      </c>
      <c r="E44" s="219" t="s">
        <v>729</v>
      </c>
      <c r="F44" s="219"/>
      <c r="G44" s="219"/>
      <c r="H44" s="147">
        <v>42976</v>
      </c>
      <c r="I44" s="152">
        <v>3718.42</v>
      </c>
      <c r="J44" s="152">
        <f t="shared" si="2"/>
        <v>73.544699367088612</v>
      </c>
      <c r="K44" s="131">
        <f t="shared" si="0"/>
        <v>185.92099999999999</v>
      </c>
      <c r="L44" s="131">
        <f t="shared" si="1"/>
        <v>3.6772349683544303</v>
      </c>
      <c r="M44" s="166">
        <f t="shared" si="3"/>
        <v>3532.4990000000003</v>
      </c>
      <c r="N44" s="167">
        <f t="shared" si="4"/>
        <v>69.867464398734185</v>
      </c>
    </row>
    <row r="45" spans="1:14" ht="18.75" x14ac:dyDescent="0.3">
      <c r="A45" s="157" t="s">
        <v>1025</v>
      </c>
      <c r="B45" s="145">
        <v>5</v>
      </c>
      <c r="C45" s="145">
        <v>1</v>
      </c>
      <c r="D45" s="146" t="s">
        <v>793</v>
      </c>
      <c r="E45" s="219" t="s">
        <v>729</v>
      </c>
      <c r="F45" s="219"/>
      <c r="G45" s="219"/>
      <c r="H45" s="147">
        <v>42976</v>
      </c>
      <c r="I45" s="152">
        <v>3718.42</v>
      </c>
      <c r="J45" s="152">
        <f t="shared" si="2"/>
        <v>73.544699367088612</v>
      </c>
      <c r="K45" s="131">
        <f t="shared" si="0"/>
        <v>185.92099999999999</v>
      </c>
      <c r="L45" s="131">
        <f t="shared" si="1"/>
        <v>3.6772349683544303</v>
      </c>
      <c r="M45" s="166">
        <f t="shared" si="3"/>
        <v>3532.4990000000003</v>
      </c>
      <c r="N45" s="167">
        <f t="shared" si="4"/>
        <v>69.867464398734185</v>
      </c>
    </row>
    <row r="46" spans="1:14" ht="18.75" x14ac:dyDescent="0.3">
      <c r="A46" s="157" t="s">
        <v>1026</v>
      </c>
      <c r="B46" s="145">
        <v>3</v>
      </c>
      <c r="C46" s="145">
        <v>1</v>
      </c>
      <c r="D46" s="146" t="s">
        <v>794</v>
      </c>
      <c r="E46" s="219" t="s">
        <v>730</v>
      </c>
      <c r="F46" s="219"/>
      <c r="G46" s="219"/>
      <c r="H46" s="147">
        <v>42976</v>
      </c>
      <c r="I46" s="152">
        <v>10525</v>
      </c>
      <c r="J46" s="152">
        <f t="shared" si="2"/>
        <v>208.16851265822783</v>
      </c>
      <c r="K46" s="131">
        <f t="shared" si="0"/>
        <v>315.75</v>
      </c>
      <c r="L46" s="131">
        <f t="shared" si="1"/>
        <v>6.2450553797468338</v>
      </c>
      <c r="M46" s="166">
        <f t="shared" si="3"/>
        <v>10209.25</v>
      </c>
      <c r="N46" s="167">
        <f t="shared" si="4"/>
        <v>201.92345727848098</v>
      </c>
    </row>
    <row r="47" spans="1:14" ht="18.75" x14ac:dyDescent="0.3">
      <c r="A47" s="157" t="s">
        <v>1027</v>
      </c>
      <c r="B47" s="145">
        <v>5</v>
      </c>
      <c r="C47" s="145">
        <v>1</v>
      </c>
      <c r="D47" s="146" t="s">
        <v>795</v>
      </c>
      <c r="E47" s="219" t="s">
        <v>731</v>
      </c>
      <c r="F47" s="219"/>
      <c r="G47" s="219"/>
      <c r="H47" s="147">
        <v>42976</v>
      </c>
      <c r="I47" s="152">
        <v>25818.400000000001</v>
      </c>
      <c r="J47" s="152">
        <f t="shared" si="2"/>
        <v>510.6487341772152</v>
      </c>
      <c r="K47" s="131">
        <f t="shared" si="0"/>
        <v>1290.92</v>
      </c>
      <c r="L47" s="131">
        <f t="shared" si="1"/>
        <v>25.532436708860761</v>
      </c>
      <c r="M47" s="166">
        <f t="shared" si="3"/>
        <v>24527.480000000003</v>
      </c>
      <c r="N47" s="167">
        <f t="shared" si="4"/>
        <v>485.11629746835445</v>
      </c>
    </row>
    <row r="48" spans="1:14" ht="18.75" x14ac:dyDescent="0.3">
      <c r="A48" s="157" t="s">
        <v>1028</v>
      </c>
      <c r="B48" s="145">
        <v>5</v>
      </c>
      <c r="C48" s="145">
        <v>1</v>
      </c>
      <c r="D48" s="146" t="s">
        <v>796</v>
      </c>
      <c r="E48" s="219" t="s">
        <v>732</v>
      </c>
      <c r="F48" s="219"/>
      <c r="G48" s="219"/>
      <c r="H48" s="147">
        <v>42976</v>
      </c>
      <c r="I48" s="152">
        <v>10384</v>
      </c>
      <c r="J48" s="152">
        <f t="shared" si="2"/>
        <v>205.37974683544303</v>
      </c>
      <c r="K48" s="131">
        <f t="shared" si="0"/>
        <v>519.20000000000005</v>
      </c>
      <c r="L48" s="131">
        <f t="shared" si="1"/>
        <v>10.268987341772151</v>
      </c>
      <c r="M48" s="166">
        <f t="shared" si="3"/>
        <v>9864.7999999999993</v>
      </c>
      <c r="N48" s="167">
        <f t="shared" si="4"/>
        <v>195.11075949367088</v>
      </c>
    </row>
    <row r="49" spans="1:14" ht="18.75" x14ac:dyDescent="0.3">
      <c r="A49" s="157" t="s">
        <v>1028</v>
      </c>
      <c r="B49" s="145">
        <v>5</v>
      </c>
      <c r="C49" s="145">
        <v>1</v>
      </c>
      <c r="D49" s="146" t="s">
        <v>797</v>
      </c>
      <c r="E49" s="219" t="s">
        <v>732</v>
      </c>
      <c r="F49" s="219"/>
      <c r="G49" s="219"/>
      <c r="H49" s="147">
        <v>42976</v>
      </c>
      <c r="I49" s="152">
        <v>10384</v>
      </c>
      <c r="J49" s="152">
        <f t="shared" si="2"/>
        <v>205.37974683544303</v>
      </c>
      <c r="K49" s="131">
        <f t="shared" si="0"/>
        <v>519.20000000000005</v>
      </c>
      <c r="L49" s="131">
        <f t="shared" si="1"/>
        <v>10.268987341772151</v>
      </c>
      <c r="M49" s="166">
        <f t="shared" si="3"/>
        <v>9864.7999999999993</v>
      </c>
      <c r="N49" s="167">
        <f t="shared" si="4"/>
        <v>195.11075949367088</v>
      </c>
    </row>
    <row r="50" spans="1:14" ht="18.75" x14ac:dyDescent="0.3">
      <c r="A50" s="157" t="s">
        <v>1007</v>
      </c>
      <c r="B50" s="145">
        <v>3</v>
      </c>
      <c r="C50" s="145">
        <v>1</v>
      </c>
      <c r="D50" s="146" t="s">
        <v>798</v>
      </c>
      <c r="E50" s="219" t="s">
        <v>733</v>
      </c>
      <c r="F50" s="219"/>
      <c r="G50" s="219"/>
      <c r="H50" s="147">
        <v>42983</v>
      </c>
      <c r="I50" s="152">
        <v>29362.78</v>
      </c>
      <c r="J50" s="152">
        <f t="shared" si="2"/>
        <v>580.7511867088607</v>
      </c>
      <c r="K50" s="131">
        <f t="shared" si="0"/>
        <v>880.88339999999994</v>
      </c>
      <c r="L50" s="131">
        <f t="shared" si="1"/>
        <v>17.422535601265821</v>
      </c>
      <c r="M50" s="166">
        <f t="shared" si="3"/>
        <v>28481.8966</v>
      </c>
      <c r="N50" s="167">
        <f t="shared" si="4"/>
        <v>563.32865110759485</v>
      </c>
    </row>
    <row r="51" spans="1:14" ht="18.75" x14ac:dyDescent="0.3">
      <c r="A51" s="157" t="s">
        <v>1008</v>
      </c>
      <c r="B51" s="145">
        <v>3</v>
      </c>
      <c r="C51" s="145">
        <v>1</v>
      </c>
      <c r="D51" s="146" t="s">
        <v>799</v>
      </c>
      <c r="E51" s="219" t="s">
        <v>733</v>
      </c>
      <c r="F51" s="219"/>
      <c r="G51" s="219"/>
      <c r="H51" s="147">
        <v>42983</v>
      </c>
      <c r="I51" s="152">
        <v>29363.78</v>
      </c>
      <c r="J51" s="152">
        <f t="shared" si="2"/>
        <v>580.77096518987332</v>
      </c>
      <c r="K51" s="131">
        <f t="shared" si="0"/>
        <v>880.91339999999991</v>
      </c>
      <c r="L51" s="131">
        <f t="shared" si="1"/>
        <v>17.4231289556962</v>
      </c>
      <c r="M51" s="166">
        <f t="shared" si="3"/>
        <v>28482.866599999998</v>
      </c>
      <c r="N51" s="167">
        <f t="shared" si="4"/>
        <v>563.34783623417707</v>
      </c>
    </row>
    <row r="52" spans="1:14" ht="18.75" x14ac:dyDescent="0.3">
      <c r="A52" s="157" t="s">
        <v>1029</v>
      </c>
      <c r="B52" s="145">
        <v>5</v>
      </c>
      <c r="C52" s="145">
        <v>1</v>
      </c>
      <c r="D52" s="146" t="s">
        <v>800</v>
      </c>
      <c r="E52" s="219" t="s">
        <v>734</v>
      </c>
      <c r="F52" s="219"/>
      <c r="G52" s="219"/>
      <c r="H52" s="147">
        <v>43006</v>
      </c>
      <c r="I52" s="152">
        <v>72098</v>
      </c>
      <c r="J52" s="152">
        <f>I52/50.56</f>
        <v>1425.9889240506329</v>
      </c>
      <c r="K52" s="131">
        <f t="shared" si="0"/>
        <v>3604.9</v>
      </c>
      <c r="L52" s="131">
        <f t="shared" si="1"/>
        <v>71.299446202531641</v>
      </c>
      <c r="M52" s="166">
        <f t="shared" si="3"/>
        <v>68493.100000000006</v>
      </c>
      <c r="N52" s="167">
        <f t="shared" si="4"/>
        <v>1354.6894778481012</v>
      </c>
    </row>
    <row r="53" spans="1:14" ht="18.75" x14ac:dyDescent="0.3">
      <c r="A53" s="177" t="s">
        <v>1107</v>
      </c>
      <c r="B53" s="145">
        <v>3</v>
      </c>
      <c r="C53" s="145">
        <v>1</v>
      </c>
      <c r="D53" s="146" t="s">
        <v>801</v>
      </c>
      <c r="E53" s="219" t="s">
        <v>735</v>
      </c>
      <c r="F53" s="219"/>
      <c r="G53" s="219"/>
      <c r="H53" s="147">
        <v>43017</v>
      </c>
      <c r="I53" s="152">
        <v>54870</v>
      </c>
      <c r="J53" s="152">
        <f t="shared" si="2"/>
        <v>1085.245253164557</v>
      </c>
      <c r="K53" s="131">
        <f t="shared" si="0"/>
        <v>1646.1</v>
      </c>
      <c r="L53" s="131">
        <f t="shared" si="1"/>
        <v>32.557357594936711</v>
      </c>
      <c r="M53" s="166">
        <f t="shared" si="3"/>
        <v>53223.9</v>
      </c>
      <c r="N53" s="167">
        <f t="shared" si="4"/>
        <v>1052.6878955696202</v>
      </c>
    </row>
    <row r="54" spans="1:14" ht="18.75" x14ac:dyDescent="0.3">
      <c r="A54" s="177" t="s">
        <v>1107</v>
      </c>
      <c r="B54" s="145">
        <v>3</v>
      </c>
      <c r="C54" s="145">
        <v>1</v>
      </c>
      <c r="D54" s="146" t="s">
        <v>802</v>
      </c>
      <c r="E54" s="219" t="s">
        <v>735</v>
      </c>
      <c r="F54" s="219"/>
      <c r="G54" s="219"/>
      <c r="H54" s="147">
        <v>43017</v>
      </c>
      <c r="I54" s="152">
        <v>54870</v>
      </c>
      <c r="J54" s="152">
        <f t="shared" si="2"/>
        <v>1085.245253164557</v>
      </c>
      <c r="K54" s="131">
        <f t="shared" si="0"/>
        <v>1646.1</v>
      </c>
      <c r="L54" s="131">
        <f t="shared" si="1"/>
        <v>32.557357594936711</v>
      </c>
      <c r="M54" s="166">
        <f t="shared" si="3"/>
        <v>53223.9</v>
      </c>
      <c r="N54" s="167">
        <f t="shared" si="4"/>
        <v>1052.6878955696202</v>
      </c>
    </row>
    <row r="55" spans="1:14" ht="18.75" x14ac:dyDescent="0.3">
      <c r="A55" s="177" t="s">
        <v>1107</v>
      </c>
      <c r="B55" s="145">
        <v>3</v>
      </c>
      <c r="C55" s="145">
        <v>1</v>
      </c>
      <c r="D55" s="146" t="s">
        <v>803</v>
      </c>
      <c r="E55" s="219" t="s">
        <v>735</v>
      </c>
      <c r="F55" s="219"/>
      <c r="G55" s="219"/>
      <c r="H55" s="147">
        <v>43017</v>
      </c>
      <c r="I55" s="152">
        <v>54870</v>
      </c>
      <c r="J55" s="152">
        <f t="shared" si="2"/>
        <v>1085.245253164557</v>
      </c>
      <c r="K55" s="131">
        <f t="shared" si="0"/>
        <v>1646.1</v>
      </c>
      <c r="L55" s="131">
        <f t="shared" si="1"/>
        <v>32.557357594936711</v>
      </c>
      <c r="M55" s="166">
        <f t="shared" si="3"/>
        <v>53223.9</v>
      </c>
      <c r="N55" s="167">
        <f t="shared" si="4"/>
        <v>1052.6878955696202</v>
      </c>
    </row>
    <row r="56" spans="1:14" ht="18.75" x14ac:dyDescent="0.3">
      <c r="A56" s="159"/>
      <c r="B56" s="145">
        <v>3</v>
      </c>
      <c r="C56" s="145">
        <v>1</v>
      </c>
      <c r="D56" s="146" t="s">
        <v>804</v>
      </c>
      <c r="E56" s="219" t="s">
        <v>735</v>
      </c>
      <c r="F56" s="219"/>
      <c r="G56" s="219"/>
      <c r="H56" s="147">
        <v>43017</v>
      </c>
      <c r="I56" s="152">
        <v>54870</v>
      </c>
      <c r="J56" s="152">
        <f t="shared" si="2"/>
        <v>1085.245253164557</v>
      </c>
      <c r="K56" s="131">
        <f t="shared" si="0"/>
        <v>1646.1</v>
      </c>
      <c r="L56" s="131">
        <f t="shared" si="1"/>
        <v>32.557357594936711</v>
      </c>
      <c r="M56" s="166">
        <f t="shared" si="3"/>
        <v>53223.9</v>
      </c>
      <c r="N56" s="167">
        <f t="shared" si="4"/>
        <v>1052.6878955696202</v>
      </c>
    </row>
    <row r="57" spans="1:14" ht="18.75" x14ac:dyDescent="0.3">
      <c r="A57" s="159"/>
      <c r="B57" s="145">
        <v>3</v>
      </c>
      <c r="C57" s="145">
        <v>1</v>
      </c>
      <c r="D57" s="146" t="s">
        <v>805</v>
      </c>
      <c r="E57" s="219" t="s">
        <v>735</v>
      </c>
      <c r="F57" s="219"/>
      <c r="G57" s="219"/>
      <c r="H57" s="147">
        <v>43017</v>
      </c>
      <c r="I57" s="152">
        <v>54870</v>
      </c>
      <c r="J57" s="152">
        <f t="shared" si="2"/>
        <v>1085.245253164557</v>
      </c>
      <c r="K57" s="131">
        <f t="shared" si="0"/>
        <v>1646.1</v>
      </c>
      <c r="L57" s="131">
        <f t="shared" si="1"/>
        <v>32.557357594936711</v>
      </c>
      <c r="M57" s="166">
        <f t="shared" si="3"/>
        <v>53223.9</v>
      </c>
      <c r="N57" s="167">
        <f t="shared" si="4"/>
        <v>1052.6878955696202</v>
      </c>
    </row>
    <row r="58" spans="1:14" ht="18.75" x14ac:dyDescent="0.3">
      <c r="A58" s="157" t="s">
        <v>1011</v>
      </c>
      <c r="B58" s="145">
        <v>3</v>
      </c>
      <c r="C58" s="145">
        <v>1</v>
      </c>
      <c r="D58" s="146" t="s">
        <v>806</v>
      </c>
      <c r="E58" s="219" t="s">
        <v>736</v>
      </c>
      <c r="F58" s="219"/>
      <c r="G58" s="219"/>
      <c r="H58" s="147">
        <v>43017</v>
      </c>
      <c r="I58" s="152">
        <v>75520</v>
      </c>
      <c r="J58" s="152">
        <f t="shared" si="2"/>
        <v>1493.6708860759493</v>
      </c>
      <c r="K58" s="131">
        <f t="shared" si="0"/>
        <v>2265.6</v>
      </c>
      <c r="L58" s="131">
        <f t="shared" si="1"/>
        <v>44.810126582278478</v>
      </c>
      <c r="M58" s="166">
        <f t="shared" si="3"/>
        <v>73254.399999999994</v>
      </c>
      <c r="N58" s="167">
        <f t="shared" si="4"/>
        <v>1448.8607594936709</v>
      </c>
    </row>
    <row r="59" spans="1:14" ht="18.75" x14ac:dyDescent="0.3">
      <c r="A59" s="157" t="s">
        <v>1011</v>
      </c>
      <c r="B59" s="145">
        <v>3</v>
      </c>
      <c r="C59" s="145">
        <v>1</v>
      </c>
      <c r="D59" s="146" t="s">
        <v>807</v>
      </c>
      <c r="E59" s="219" t="s">
        <v>737</v>
      </c>
      <c r="F59" s="219"/>
      <c r="G59" s="219"/>
      <c r="H59" s="147">
        <v>43046</v>
      </c>
      <c r="I59" s="152">
        <v>4582.18</v>
      </c>
      <c r="J59" s="152">
        <f t="shared" si="2"/>
        <v>90.628560126582286</v>
      </c>
      <c r="K59" s="131">
        <f t="shared" si="0"/>
        <v>137.46540000000002</v>
      </c>
      <c r="L59" s="131">
        <f t="shared" si="1"/>
        <v>2.7188568037974687</v>
      </c>
      <c r="M59" s="166">
        <f t="shared" si="3"/>
        <v>4444.7146000000002</v>
      </c>
      <c r="N59" s="167">
        <f t="shared" si="4"/>
        <v>87.909703322784821</v>
      </c>
    </row>
    <row r="60" spans="1:14" ht="18.75" x14ac:dyDescent="0.3">
      <c r="A60" s="157" t="s">
        <v>1008</v>
      </c>
      <c r="B60" s="145">
        <v>3</v>
      </c>
      <c r="C60" s="145">
        <v>1</v>
      </c>
      <c r="D60" s="146" t="s">
        <v>808</v>
      </c>
      <c r="E60" s="219" t="s">
        <v>737</v>
      </c>
      <c r="F60" s="219"/>
      <c r="G60" s="219"/>
      <c r="H60" s="147">
        <v>43046</v>
      </c>
      <c r="I60" s="152">
        <v>4582.18</v>
      </c>
      <c r="J60" s="152">
        <f t="shared" si="2"/>
        <v>90.628560126582286</v>
      </c>
      <c r="K60" s="131">
        <f t="shared" si="0"/>
        <v>137.46540000000002</v>
      </c>
      <c r="L60" s="131">
        <f t="shared" si="1"/>
        <v>2.7188568037974687</v>
      </c>
      <c r="M60" s="166">
        <f t="shared" si="3"/>
        <v>4444.7146000000002</v>
      </c>
      <c r="N60" s="167">
        <f t="shared" si="4"/>
        <v>87.909703322784821</v>
      </c>
    </row>
    <row r="61" spans="1:14" ht="18.75" x14ac:dyDescent="0.3">
      <c r="A61" s="157" t="s">
        <v>1011</v>
      </c>
      <c r="B61" s="145">
        <v>3</v>
      </c>
      <c r="C61" s="145">
        <v>1</v>
      </c>
      <c r="D61" s="146" t="s">
        <v>809</v>
      </c>
      <c r="E61" s="219" t="s">
        <v>737</v>
      </c>
      <c r="F61" s="219"/>
      <c r="G61" s="219"/>
      <c r="H61" s="147">
        <v>43046</v>
      </c>
      <c r="I61" s="152">
        <v>4582.18</v>
      </c>
      <c r="J61" s="152">
        <f t="shared" si="2"/>
        <v>90.628560126582286</v>
      </c>
      <c r="K61" s="131">
        <f t="shared" si="0"/>
        <v>137.46540000000002</v>
      </c>
      <c r="L61" s="131">
        <f t="shared" si="1"/>
        <v>2.7188568037974687</v>
      </c>
      <c r="M61" s="166">
        <f t="shared" si="3"/>
        <v>4444.7146000000002</v>
      </c>
      <c r="N61" s="167">
        <f t="shared" si="4"/>
        <v>87.909703322784821</v>
      </c>
    </row>
    <row r="62" spans="1:14" ht="18.75" x14ac:dyDescent="0.3">
      <c r="A62" s="157" t="s">
        <v>1008</v>
      </c>
      <c r="B62" s="145">
        <v>3</v>
      </c>
      <c r="C62" s="145">
        <v>1</v>
      </c>
      <c r="D62" s="146" t="s">
        <v>810</v>
      </c>
      <c r="E62" s="219" t="s">
        <v>737</v>
      </c>
      <c r="F62" s="219"/>
      <c r="G62" s="219"/>
      <c r="H62" s="147">
        <v>43046</v>
      </c>
      <c r="I62" s="152">
        <v>4582.18</v>
      </c>
      <c r="J62" s="152">
        <f t="shared" si="2"/>
        <v>90.628560126582286</v>
      </c>
      <c r="K62" s="131">
        <f t="shared" si="0"/>
        <v>137.46540000000002</v>
      </c>
      <c r="L62" s="131">
        <f t="shared" si="1"/>
        <v>2.7188568037974687</v>
      </c>
      <c r="M62" s="166">
        <f t="shared" si="3"/>
        <v>4444.7146000000002</v>
      </c>
      <c r="N62" s="167">
        <f t="shared" si="4"/>
        <v>87.909703322784821</v>
      </c>
    </row>
    <row r="63" spans="1:14" ht="18.75" x14ac:dyDescent="0.3">
      <c r="A63" s="157" t="s">
        <v>1031</v>
      </c>
      <c r="B63" s="145">
        <v>3</v>
      </c>
      <c r="C63" s="145">
        <v>1</v>
      </c>
      <c r="D63" s="146" t="s">
        <v>811</v>
      </c>
      <c r="E63" s="219" t="s">
        <v>737</v>
      </c>
      <c r="F63" s="219"/>
      <c r="G63" s="219"/>
      <c r="H63" s="147">
        <v>43046</v>
      </c>
      <c r="I63" s="152">
        <v>4582.18</v>
      </c>
      <c r="J63" s="152">
        <f t="shared" si="2"/>
        <v>90.628560126582286</v>
      </c>
      <c r="K63" s="131">
        <f t="shared" si="0"/>
        <v>137.46540000000002</v>
      </c>
      <c r="L63" s="131">
        <f t="shared" si="1"/>
        <v>2.7188568037974687</v>
      </c>
      <c r="M63" s="166">
        <f t="shared" si="3"/>
        <v>4444.7146000000002</v>
      </c>
      <c r="N63" s="167">
        <f t="shared" si="4"/>
        <v>87.909703322784821</v>
      </c>
    </row>
    <row r="64" spans="1:14" ht="18.75" x14ac:dyDescent="0.3">
      <c r="A64" s="157" t="s">
        <v>1032</v>
      </c>
      <c r="B64" s="145">
        <v>3</v>
      </c>
      <c r="C64" s="145">
        <v>1</v>
      </c>
      <c r="D64" s="146" t="s">
        <v>812</v>
      </c>
      <c r="E64" s="219" t="s">
        <v>737</v>
      </c>
      <c r="F64" s="219"/>
      <c r="G64" s="219"/>
      <c r="H64" s="147">
        <v>43046</v>
      </c>
      <c r="I64" s="152">
        <v>4582.18</v>
      </c>
      <c r="J64" s="152">
        <f t="shared" si="2"/>
        <v>90.628560126582286</v>
      </c>
      <c r="K64" s="131">
        <f t="shared" si="0"/>
        <v>137.46540000000002</v>
      </c>
      <c r="L64" s="131">
        <f t="shared" si="1"/>
        <v>2.7188568037974687</v>
      </c>
      <c r="M64" s="166">
        <f t="shared" si="3"/>
        <v>4444.7146000000002</v>
      </c>
      <c r="N64" s="167">
        <f t="shared" si="4"/>
        <v>87.909703322784821</v>
      </c>
    </row>
    <row r="65" spans="1:14" ht="18.75" x14ac:dyDescent="0.3">
      <c r="A65" s="157" t="s">
        <v>1026</v>
      </c>
      <c r="B65" s="145">
        <v>3</v>
      </c>
      <c r="C65" s="145">
        <v>1</v>
      </c>
      <c r="D65" s="146" t="s">
        <v>813</v>
      </c>
      <c r="E65" s="219" t="s">
        <v>737</v>
      </c>
      <c r="F65" s="219"/>
      <c r="G65" s="219"/>
      <c r="H65" s="147">
        <v>43046</v>
      </c>
      <c r="I65" s="152">
        <v>4582.18</v>
      </c>
      <c r="J65" s="152">
        <f t="shared" si="2"/>
        <v>90.628560126582286</v>
      </c>
      <c r="K65" s="131">
        <f t="shared" si="0"/>
        <v>137.46540000000002</v>
      </c>
      <c r="L65" s="131">
        <f t="shared" si="1"/>
        <v>2.7188568037974687</v>
      </c>
      <c r="M65" s="166">
        <f t="shared" si="3"/>
        <v>4444.7146000000002</v>
      </c>
      <c r="N65" s="167">
        <f t="shared" si="4"/>
        <v>87.909703322784821</v>
      </c>
    </row>
    <row r="66" spans="1:14" ht="18.75" x14ac:dyDescent="0.3">
      <c r="A66" s="157" t="s">
        <v>1033</v>
      </c>
      <c r="B66" s="145">
        <v>3</v>
      </c>
      <c r="C66" s="145">
        <v>1</v>
      </c>
      <c r="D66" s="146" t="s">
        <v>814</v>
      </c>
      <c r="E66" s="219" t="s">
        <v>737</v>
      </c>
      <c r="F66" s="219"/>
      <c r="G66" s="219"/>
      <c r="H66" s="147">
        <v>43046</v>
      </c>
      <c r="I66" s="152">
        <v>4582.18</v>
      </c>
      <c r="J66" s="152">
        <f t="shared" si="2"/>
        <v>90.628560126582286</v>
      </c>
      <c r="K66" s="131">
        <f t="shared" si="0"/>
        <v>137.46540000000002</v>
      </c>
      <c r="L66" s="131">
        <f t="shared" si="1"/>
        <v>2.7188568037974687</v>
      </c>
      <c r="M66" s="166">
        <f t="shared" si="3"/>
        <v>4444.7146000000002</v>
      </c>
      <c r="N66" s="167">
        <f t="shared" si="4"/>
        <v>87.909703322784821</v>
      </c>
    </row>
    <row r="67" spans="1:14" ht="18.75" x14ac:dyDescent="0.3">
      <c r="A67" s="157" t="s">
        <v>1034</v>
      </c>
      <c r="B67" s="145">
        <v>3</v>
      </c>
      <c r="C67" s="145">
        <v>1</v>
      </c>
      <c r="D67" s="146" t="s">
        <v>815</v>
      </c>
      <c r="E67" s="219" t="s">
        <v>737</v>
      </c>
      <c r="F67" s="219"/>
      <c r="G67" s="219"/>
      <c r="H67" s="147">
        <v>43046</v>
      </c>
      <c r="I67" s="152">
        <v>4582.18</v>
      </c>
      <c r="J67" s="152">
        <f t="shared" si="2"/>
        <v>90.628560126582286</v>
      </c>
      <c r="K67" s="131">
        <f t="shared" si="0"/>
        <v>137.46540000000002</v>
      </c>
      <c r="L67" s="131">
        <f t="shared" si="1"/>
        <v>2.7188568037974687</v>
      </c>
      <c r="M67" s="166">
        <f t="shared" si="3"/>
        <v>4444.7146000000002</v>
      </c>
      <c r="N67" s="167">
        <f t="shared" si="4"/>
        <v>87.909703322784821</v>
      </c>
    </row>
    <row r="68" spans="1:14" ht="18.75" x14ac:dyDescent="0.3">
      <c r="A68" s="157" t="s">
        <v>1035</v>
      </c>
      <c r="B68" s="145">
        <v>3</v>
      </c>
      <c r="C68" s="145">
        <v>1</v>
      </c>
      <c r="D68" s="146" t="s">
        <v>816</v>
      </c>
      <c r="E68" s="219" t="s">
        <v>737</v>
      </c>
      <c r="F68" s="219"/>
      <c r="G68" s="219"/>
      <c r="H68" s="147">
        <v>43046</v>
      </c>
      <c r="I68" s="152">
        <v>4582.18</v>
      </c>
      <c r="J68" s="152">
        <f t="shared" si="2"/>
        <v>90.628560126582286</v>
      </c>
      <c r="K68" s="131">
        <f t="shared" si="0"/>
        <v>137.46540000000002</v>
      </c>
      <c r="L68" s="131">
        <f t="shared" si="1"/>
        <v>2.7188568037974687</v>
      </c>
      <c r="M68" s="166">
        <f t="shared" si="3"/>
        <v>4444.7146000000002</v>
      </c>
      <c r="N68" s="167">
        <f t="shared" si="4"/>
        <v>87.909703322784821</v>
      </c>
    </row>
    <row r="69" spans="1:14" ht="18.75" x14ac:dyDescent="0.3">
      <c r="A69" s="157" t="s">
        <v>1011</v>
      </c>
      <c r="B69" s="145">
        <v>3</v>
      </c>
      <c r="C69" s="145">
        <v>1</v>
      </c>
      <c r="D69" s="146" t="s">
        <v>817</v>
      </c>
      <c r="E69" s="219" t="s">
        <v>737</v>
      </c>
      <c r="F69" s="219"/>
      <c r="G69" s="219"/>
      <c r="H69" s="147">
        <v>43046</v>
      </c>
      <c r="I69" s="152">
        <v>4582.18</v>
      </c>
      <c r="J69" s="152">
        <f t="shared" si="2"/>
        <v>90.628560126582286</v>
      </c>
      <c r="K69" s="131">
        <f t="shared" si="0"/>
        <v>137.46540000000002</v>
      </c>
      <c r="L69" s="131">
        <f t="shared" si="1"/>
        <v>2.7188568037974687</v>
      </c>
      <c r="M69" s="166">
        <f t="shared" si="3"/>
        <v>4444.7146000000002</v>
      </c>
      <c r="N69" s="167">
        <f t="shared" si="4"/>
        <v>87.909703322784821</v>
      </c>
    </row>
    <row r="70" spans="1:14" ht="18.75" x14ac:dyDescent="0.3">
      <c r="A70" s="157" t="s">
        <v>1021</v>
      </c>
      <c r="B70" s="145">
        <v>3</v>
      </c>
      <c r="C70" s="145">
        <v>1</v>
      </c>
      <c r="D70" s="146" t="s">
        <v>818</v>
      </c>
      <c r="E70" s="219" t="s">
        <v>737</v>
      </c>
      <c r="F70" s="219"/>
      <c r="G70" s="219"/>
      <c r="H70" s="147">
        <v>43046</v>
      </c>
      <c r="I70" s="152">
        <v>4582.18</v>
      </c>
      <c r="J70" s="152">
        <f t="shared" si="2"/>
        <v>90.628560126582286</v>
      </c>
      <c r="K70" s="131">
        <f t="shared" si="0"/>
        <v>137.46540000000002</v>
      </c>
      <c r="L70" s="131">
        <f t="shared" si="1"/>
        <v>2.7188568037974687</v>
      </c>
      <c r="M70" s="166">
        <f t="shared" si="3"/>
        <v>4444.7146000000002</v>
      </c>
      <c r="N70" s="167">
        <f t="shared" si="4"/>
        <v>87.909703322784821</v>
      </c>
    </row>
    <row r="71" spans="1:14" ht="18.75" x14ac:dyDescent="0.3">
      <c r="A71" s="157" t="s">
        <v>1035</v>
      </c>
      <c r="B71" s="145">
        <v>3</v>
      </c>
      <c r="C71" s="145">
        <v>1</v>
      </c>
      <c r="D71" s="146" t="s">
        <v>819</v>
      </c>
      <c r="E71" s="219" t="s">
        <v>737</v>
      </c>
      <c r="F71" s="219"/>
      <c r="G71" s="219"/>
      <c r="H71" s="147">
        <v>43046</v>
      </c>
      <c r="I71" s="152">
        <v>4582.18</v>
      </c>
      <c r="J71" s="152">
        <f t="shared" si="2"/>
        <v>90.628560126582286</v>
      </c>
      <c r="K71" s="131">
        <f t="shared" si="0"/>
        <v>137.46540000000002</v>
      </c>
      <c r="L71" s="131">
        <f t="shared" si="1"/>
        <v>2.7188568037974687</v>
      </c>
      <c r="M71" s="166">
        <f t="shared" si="3"/>
        <v>4444.7146000000002</v>
      </c>
      <c r="N71" s="167">
        <f t="shared" si="4"/>
        <v>87.909703322784821</v>
      </c>
    </row>
    <row r="72" spans="1:14" ht="18.75" x14ac:dyDescent="0.3">
      <c r="A72" s="157" t="s">
        <v>1036</v>
      </c>
      <c r="B72" s="145">
        <v>3</v>
      </c>
      <c r="C72" s="145">
        <v>1</v>
      </c>
      <c r="D72" s="146" t="s">
        <v>820</v>
      </c>
      <c r="E72" s="219" t="s">
        <v>737</v>
      </c>
      <c r="F72" s="219"/>
      <c r="G72" s="219"/>
      <c r="H72" s="147">
        <v>43046</v>
      </c>
      <c r="I72" s="152">
        <v>4582.18</v>
      </c>
      <c r="J72" s="152">
        <f t="shared" si="2"/>
        <v>90.628560126582286</v>
      </c>
      <c r="K72" s="131">
        <f t="shared" si="0"/>
        <v>137.46540000000002</v>
      </c>
      <c r="L72" s="131">
        <f t="shared" si="1"/>
        <v>2.7188568037974687</v>
      </c>
      <c r="M72" s="166">
        <f t="shared" si="3"/>
        <v>4444.7146000000002</v>
      </c>
      <c r="N72" s="167">
        <f t="shared" si="4"/>
        <v>87.909703322784821</v>
      </c>
    </row>
    <row r="73" spans="1:14" ht="18.75" x14ac:dyDescent="0.3">
      <c r="A73" s="157" t="s">
        <v>1022</v>
      </c>
      <c r="B73" s="145">
        <v>3</v>
      </c>
      <c r="C73" s="145">
        <v>1</v>
      </c>
      <c r="D73" s="146" t="s">
        <v>821</v>
      </c>
      <c r="E73" s="219" t="s">
        <v>737</v>
      </c>
      <c r="F73" s="219"/>
      <c r="G73" s="219"/>
      <c r="H73" s="147">
        <v>43046</v>
      </c>
      <c r="I73" s="152">
        <v>4582.18</v>
      </c>
      <c r="J73" s="152">
        <f t="shared" si="2"/>
        <v>90.628560126582286</v>
      </c>
      <c r="K73" s="131">
        <f t="shared" si="0"/>
        <v>137.46540000000002</v>
      </c>
      <c r="L73" s="131">
        <f t="shared" si="1"/>
        <v>2.7188568037974687</v>
      </c>
      <c r="M73" s="166">
        <f t="shared" si="3"/>
        <v>4444.7146000000002</v>
      </c>
      <c r="N73" s="167">
        <f t="shared" si="4"/>
        <v>87.909703322784821</v>
      </c>
    </row>
    <row r="74" spans="1:14" ht="18.75" x14ac:dyDescent="0.3">
      <c r="A74" s="157" t="s">
        <v>1007</v>
      </c>
      <c r="B74" s="145">
        <v>3</v>
      </c>
      <c r="C74" s="145">
        <v>1</v>
      </c>
      <c r="D74" s="146" t="s">
        <v>822</v>
      </c>
      <c r="E74" s="219" t="s">
        <v>737</v>
      </c>
      <c r="F74" s="219"/>
      <c r="G74" s="219"/>
      <c r="H74" s="147">
        <v>43046</v>
      </c>
      <c r="I74" s="152">
        <v>4582.18</v>
      </c>
      <c r="J74" s="152">
        <f t="shared" si="2"/>
        <v>90.628560126582286</v>
      </c>
      <c r="K74" s="131">
        <f t="shared" si="0"/>
        <v>137.46540000000002</v>
      </c>
      <c r="L74" s="131">
        <f t="shared" si="1"/>
        <v>2.7188568037974687</v>
      </c>
      <c r="M74" s="166">
        <f t="shared" si="3"/>
        <v>4444.7146000000002</v>
      </c>
      <c r="N74" s="167">
        <f t="shared" si="4"/>
        <v>87.909703322784821</v>
      </c>
    </row>
    <row r="75" spans="1:14" ht="18.75" x14ac:dyDescent="0.3">
      <c r="A75" s="157" t="s">
        <v>1022</v>
      </c>
      <c r="B75" s="145">
        <v>3</v>
      </c>
      <c r="C75" s="145">
        <v>1</v>
      </c>
      <c r="D75" s="146" t="s">
        <v>823</v>
      </c>
      <c r="E75" s="219" t="s">
        <v>737</v>
      </c>
      <c r="F75" s="219"/>
      <c r="G75" s="219"/>
      <c r="H75" s="147">
        <v>43046</v>
      </c>
      <c r="I75" s="152">
        <v>4582.18</v>
      </c>
      <c r="J75" s="152">
        <f t="shared" si="2"/>
        <v>90.628560126582286</v>
      </c>
      <c r="K75" s="131">
        <f t="shared" si="0"/>
        <v>137.46540000000002</v>
      </c>
      <c r="L75" s="131">
        <f t="shared" si="1"/>
        <v>2.7188568037974687</v>
      </c>
      <c r="M75" s="166">
        <f t="shared" si="3"/>
        <v>4444.7146000000002</v>
      </c>
      <c r="N75" s="167">
        <f t="shared" si="4"/>
        <v>87.909703322784821</v>
      </c>
    </row>
    <row r="76" spans="1:14" ht="18.75" x14ac:dyDescent="0.3">
      <c r="A76" s="157" t="s">
        <v>1026</v>
      </c>
      <c r="B76" s="145">
        <v>3</v>
      </c>
      <c r="C76" s="145">
        <v>1</v>
      </c>
      <c r="D76" s="146" t="s">
        <v>824</v>
      </c>
      <c r="E76" s="219" t="s">
        <v>737</v>
      </c>
      <c r="F76" s="219"/>
      <c r="G76" s="219"/>
      <c r="H76" s="147">
        <v>43046</v>
      </c>
      <c r="I76" s="152">
        <v>4582.18</v>
      </c>
      <c r="J76" s="152">
        <f t="shared" si="2"/>
        <v>90.628560126582286</v>
      </c>
      <c r="K76" s="131">
        <f t="shared" ref="K76:K139" si="5">I76*B76/100</f>
        <v>137.46540000000002</v>
      </c>
      <c r="L76" s="131">
        <f t="shared" ref="L76:L139" si="6">J76*B76/100</f>
        <v>2.7188568037974687</v>
      </c>
      <c r="M76" s="166">
        <f t="shared" si="3"/>
        <v>4444.7146000000002</v>
      </c>
      <c r="N76" s="167">
        <f t="shared" si="4"/>
        <v>87.909703322784821</v>
      </c>
    </row>
    <row r="77" spans="1:14" ht="18.75" x14ac:dyDescent="0.3">
      <c r="A77" s="157" t="s">
        <v>1030</v>
      </c>
      <c r="B77" s="145">
        <v>3</v>
      </c>
      <c r="C77" s="145">
        <v>1</v>
      </c>
      <c r="D77" s="146" t="s">
        <v>825</v>
      </c>
      <c r="E77" s="219" t="s">
        <v>737</v>
      </c>
      <c r="F77" s="219"/>
      <c r="G77" s="219"/>
      <c r="H77" s="147">
        <v>43046</v>
      </c>
      <c r="I77" s="152">
        <v>4582.18</v>
      </c>
      <c r="J77" s="152">
        <f>I77/50.56</f>
        <v>90.628560126582286</v>
      </c>
      <c r="K77" s="131">
        <f t="shared" si="5"/>
        <v>137.46540000000002</v>
      </c>
      <c r="L77" s="131">
        <f t="shared" si="6"/>
        <v>2.7188568037974687</v>
      </c>
      <c r="M77" s="166">
        <f t="shared" ref="M77:M120" si="7">I77-K77</f>
        <v>4444.7146000000002</v>
      </c>
      <c r="N77" s="167">
        <f t="shared" ref="N77:N120" si="8">J77-L77</f>
        <v>87.909703322784821</v>
      </c>
    </row>
    <row r="78" spans="1:14" ht="18.75" x14ac:dyDescent="0.3">
      <c r="A78" s="157" t="s">
        <v>1006</v>
      </c>
      <c r="B78" s="145">
        <v>3</v>
      </c>
      <c r="C78" s="145">
        <v>1</v>
      </c>
      <c r="D78" s="146" t="s">
        <v>826</v>
      </c>
      <c r="E78" s="219" t="s">
        <v>738</v>
      </c>
      <c r="F78" s="219"/>
      <c r="G78" s="219"/>
      <c r="H78" s="147">
        <v>43046</v>
      </c>
      <c r="I78" s="152">
        <v>8718.43</v>
      </c>
      <c r="J78" s="152">
        <f>I78/50.56</f>
        <v>172.43730221518987</v>
      </c>
      <c r="K78" s="131">
        <f t="shared" si="5"/>
        <v>261.55290000000002</v>
      </c>
      <c r="L78" s="131">
        <f t="shared" si="6"/>
        <v>5.1731190664556959</v>
      </c>
      <c r="M78" s="166">
        <f t="shared" si="7"/>
        <v>8456.8770999999997</v>
      </c>
      <c r="N78" s="167">
        <f t="shared" si="8"/>
        <v>167.26418314873419</v>
      </c>
    </row>
    <row r="79" spans="1:14" ht="18.75" x14ac:dyDescent="0.3">
      <c r="A79" s="157" t="s">
        <v>1008</v>
      </c>
      <c r="B79" s="145">
        <v>3</v>
      </c>
      <c r="C79" s="145">
        <v>1</v>
      </c>
      <c r="D79" s="146" t="s">
        <v>827</v>
      </c>
      <c r="E79" s="219" t="s">
        <v>738</v>
      </c>
      <c r="F79" s="219"/>
      <c r="G79" s="219"/>
      <c r="H79" s="147">
        <v>43046</v>
      </c>
      <c r="I79" s="152">
        <v>8718.43</v>
      </c>
      <c r="J79" s="153">
        <f>I79/50.56</f>
        <v>172.43730221518987</v>
      </c>
      <c r="K79" s="131">
        <f t="shared" si="5"/>
        <v>261.55290000000002</v>
      </c>
      <c r="L79" s="131">
        <f t="shared" si="6"/>
        <v>5.1731190664556959</v>
      </c>
      <c r="M79" s="166">
        <f t="shared" si="7"/>
        <v>8456.8770999999997</v>
      </c>
      <c r="N79" s="167">
        <f t="shared" si="8"/>
        <v>167.26418314873419</v>
      </c>
    </row>
    <row r="80" spans="1:14" ht="18.75" x14ac:dyDescent="0.3">
      <c r="A80" s="157" t="s">
        <v>1026</v>
      </c>
      <c r="B80" s="145">
        <v>3</v>
      </c>
      <c r="C80" s="145">
        <v>1</v>
      </c>
      <c r="D80" s="146" t="s">
        <v>828</v>
      </c>
      <c r="E80" s="219" t="s">
        <v>738</v>
      </c>
      <c r="F80" s="219"/>
      <c r="G80" s="219"/>
      <c r="H80" s="147">
        <v>43046</v>
      </c>
      <c r="I80" s="152">
        <v>8718.43</v>
      </c>
      <c r="J80" s="153">
        <f>I80/50.56</f>
        <v>172.43730221518987</v>
      </c>
      <c r="K80" s="131">
        <f t="shared" si="5"/>
        <v>261.55290000000002</v>
      </c>
      <c r="L80" s="131">
        <f t="shared" si="6"/>
        <v>5.1731190664556959</v>
      </c>
      <c r="M80" s="166">
        <f t="shared" si="7"/>
        <v>8456.8770999999997</v>
      </c>
      <c r="N80" s="167">
        <f t="shared" si="8"/>
        <v>167.26418314873419</v>
      </c>
    </row>
    <row r="81" spans="1:14" ht="18.75" x14ac:dyDescent="0.3">
      <c r="A81" s="157" t="s">
        <v>1031</v>
      </c>
      <c r="B81" s="145">
        <v>3</v>
      </c>
      <c r="C81" s="145">
        <v>1</v>
      </c>
      <c r="D81" s="146" t="s">
        <v>829</v>
      </c>
      <c r="E81" s="219" t="s">
        <v>739</v>
      </c>
      <c r="F81" s="219"/>
      <c r="G81" s="219"/>
      <c r="H81" s="147">
        <v>43046</v>
      </c>
      <c r="I81" s="152">
        <v>38916.050000000003</v>
      </c>
      <c r="J81" s="153">
        <f t="shared" ref="J81:J103" si="9">I81/50.56</f>
        <v>769.70035601265829</v>
      </c>
      <c r="K81" s="131">
        <f t="shared" si="5"/>
        <v>1167.4815000000001</v>
      </c>
      <c r="L81" s="131">
        <f t="shared" si="6"/>
        <v>23.09101068037975</v>
      </c>
      <c r="M81" s="166">
        <f t="shared" si="7"/>
        <v>37748.568500000001</v>
      </c>
      <c r="N81" s="167">
        <f t="shared" si="8"/>
        <v>746.60934533227851</v>
      </c>
    </row>
    <row r="82" spans="1:14" ht="18.75" x14ac:dyDescent="0.3">
      <c r="A82" s="157" t="s">
        <v>1008</v>
      </c>
      <c r="B82" s="145">
        <v>3</v>
      </c>
      <c r="C82" s="145">
        <v>1</v>
      </c>
      <c r="D82" s="146" t="s">
        <v>830</v>
      </c>
      <c r="E82" s="219" t="s">
        <v>739</v>
      </c>
      <c r="F82" s="219"/>
      <c r="G82" s="219"/>
      <c r="H82" s="147">
        <v>43046</v>
      </c>
      <c r="I82" s="152">
        <v>38916.050000000003</v>
      </c>
      <c r="J82" s="153">
        <f t="shared" si="9"/>
        <v>769.70035601265829</v>
      </c>
      <c r="K82" s="131">
        <f t="shared" si="5"/>
        <v>1167.4815000000001</v>
      </c>
      <c r="L82" s="131">
        <f t="shared" si="6"/>
        <v>23.09101068037975</v>
      </c>
      <c r="M82" s="166">
        <f t="shared" si="7"/>
        <v>37748.568500000001</v>
      </c>
      <c r="N82" s="167">
        <f t="shared" si="8"/>
        <v>746.60934533227851</v>
      </c>
    </row>
    <row r="83" spans="1:14" ht="18.75" x14ac:dyDescent="0.3">
      <c r="A83" s="157" t="s">
        <v>1011</v>
      </c>
      <c r="B83" s="145">
        <v>3</v>
      </c>
      <c r="C83" s="145">
        <v>1</v>
      </c>
      <c r="D83" s="146" t="s">
        <v>831</v>
      </c>
      <c r="E83" s="219" t="s">
        <v>739</v>
      </c>
      <c r="F83" s="219"/>
      <c r="G83" s="219"/>
      <c r="H83" s="147">
        <v>43046</v>
      </c>
      <c r="I83" s="152">
        <v>38916.050000000003</v>
      </c>
      <c r="J83" s="153">
        <f t="shared" si="9"/>
        <v>769.70035601265829</v>
      </c>
      <c r="K83" s="131">
        <f t="shared" si="5"/>
        <v>1167.4815000000001</v>
      </c>
      <c r="L83" s="131">
        <f t="shared" si="6"/>
        <v>23.09101068037975</v>
      </c>
      <c r="M83" s="166">
        <f t="shared" si="7"/>
        <v>37748.568500000001</v>
      </c>
      <c r="N83" s="167">
        <f t="shared" si="8"/>
        <v>746.60934533227851</v>
      </c>
    </row>
    <row r="84" spans="1:14" ht="18.75" x14ac:dyDescent="0.3">
      <c r="A84" s="157" t="s">
        <v>1008</v>
      </c>
      <c r="B84" s="145">
        <v>3</v>
      </c>
      <c r="C84" s="145">
        <v>1</v>
      </c>
      <c r="D84" s="146" t="s">
        <v>832</v>
      </c>
      <c r="E84" s="219" t="s">
        <v>739</v>
      </c>
      <c r="F84" s="219"/>
      <c r="G84" s="219"/>
      <c r="H84" s="147">
        <v>43046</v>
      </c>
      <c r="I84" s="152">
        <v>38916.050000000003</v>
      </c>
      <c r="J84" s="153">
        <f t="shared" si="9"/>
        <v>769.70035601265829</v>
      </c>
      <c r="K84" s="131">
        <f t="shared" si="5"/>
        <v>1167.4815000000001</v>
      </c>
      <c r="L84" s="131">
        <f t="shared" si="6"/>
        <v>23.09101068037975</v>
      </c>
      <c r="M84" s="166">
        <f t="shared" si="7"/>
        <v>37748.568500000001</v>
      </c>
      <c r="N84" s="167">
        <f t="shared" si="8"/>
        <v>746.60934533227851</v>
      </c>
    </row>
    <row r="85" spans="1:14" ht="18.75" x14ac:dyDescent="0.3">
      <c r="A85" s="157" t="s">
        <v>1024</v>
      </c>
      <c r="B85" s="145">
        <v>3</v>
      </c>
      <c r="C85" s="145">
        <v>1</v>
      </c>
      <c r="D85" s="146" t="s">
        <v>833</v>
      </c>
      <c r="E85" s="219" t="s">
        <v>739</v>
      </c>
      <c r="F85" s="219"/>
      <c r="G85" s="219"/>
      <c r="H85" s="147">
        <v>43046</v>
      </c>
      <c r="I85" s="152">
        <v>38916.050000000003</v>
      </c>
      <c r="J85" s="153">
        <f t="shared" si="9"/>
        <v>769.70035601265829</v>
      </c>
      <c r="K85" s="131">
        <f t="shared" si="5"/>
        <v>1167.4815000000001</v>
      </c>
      <c r="L85" s="131">
        <f t="shared" si="6"/>
        <v>23.09101068037975</v>
      </c>
      <c r="M85" s="166">
        <f t="shared" si="7"/>
        <v>37748.568500000001</v>
      </c>
      <c r="N85" s="167">
        <f t="shared" si="8"/>
        <v>746.60934533227851</v>
      </c>
    </row>
    <row r="86" spans="1:14" ht="18.75" x14ac:dyDescent="0.3">
      <c r="A86" s="157" t="s">
        <v>1026</v>
      </c>
      <c r="B86" s="145">
        <v>3</v>
      </c>
      <c r="C86" s="145">
        <v>1</v>
      </c>
      <c r="D86" s="146" t="s">
        <v>834</v>
      </c>
      <c r="E86" s="219" t="s">
        <v>739</v>
      </c>
      <c r="F86" s="219"/>
      <c r="G86" s="219"/>
      <c r="H86" s="147">
        <v>43046</v>
      </c>
      <c r="I86" s="152">
        <v>38916.050000000003</v>
      </c>
      <c r="J86" s="153">
        <f t="shared" si="9"/>
        <v>769.70035601265829</v>
      </c>
      <c r="K86" s="131">
        <f t="shared" si="5"/>
        <v>1167.4815000000001</v>
      </c>
      <c r="L86" s="131">
        <f t="shared" si="6"/>
        <v>23.09101068037975</v>
      </c>
      <c r="M86" s="166">
        <f t="shared" si="7"/>
        <v>37748.568500000001</v>
      </c>
      <c r="N86" s="167">
        <f t="shared" si="8"/>
        <v>746.60934533227851</v>
      </c>
    </row>
    <row r="87" spans="1:14" ht="18.75" x14ac:dyDescent="0.3">
      <c r="A87" s="157" t="s">
        <v>1026</v>
      </c>
      <c r="B87" s="145">
        <v>3</v>
      </c>
      <c r="C87" s="145">
        <v>1</v>
      </c>
      <c r="D87" s="146" t="s">
        <v>835</v>
      </c>
      <c r="E87" s="219" t="s">
        <v>739</v>
      </c>
      <c r="F87" s="219"/>
      <c r="G87" s="219"/>
      <c r="H87" s="147">
        <v>43046</v>
      </c>
      <c r="I87" s="152">
        <v>38916.050000000003</v>
      </c>
      <c r="J87" s="153">
        <f t="shared" si="9"/>
        <v>769.70035601265829</v>
      </c>
      <c r="K87" s="131">
        <f t="shared" si="5"/>
        <v>1167.4815000000001</v>
      </c>
      <c r="L87" s="131">
        <f t="shared" si="6"/>
        <v>23.09101068037975</v>
      </c>
      <c r="M87" s="166">
        <f t="shared" si="7"/>
        <v>37748.568500000001</v>
      </c>
      <c r="N87" s="167">
        <f t="shared" si="8"/>
        <v>746.60934533227851</v>
      </c>
    </row>
    <row r="88" spans="1:14" ht="18.75" x14ac:dyDescent="0.3">
      <c r="A88" s="157" t="s">
        <v>1030</v>
      </c>
      <c r="B88" s="145">
        <v>3</v>
      </c>
      <c r="C88" s="145">
        <v>1</v>
      </c>
      <c r="D88" s="146" t="s">
        <v>836</v>
      </c>
      <c r="E88" s="219" t="s">
        <v>739</v>
      </c>
      <c r="F88" s="219"/>
      <c r="G88" s="219"/>
      <c r="H88" s="147">
        <v>43046</v>
      </c>
      <c r="I88" s="152">
        <v>38916.050000000003</v>
      </c>
      <c r="J88" s="153">
        <f t="shared" si="9"/>
        <v>769.70035601265829</v>
      </c>
      <c r="K88" s="131">
        <f t="shared" si="5"/>
        <v>1167.4815000000001</v>
      </c>
      <c r="L88" s="131">
        <f t="shared" si="6"/>
        <v>23.09101068037975</v>
      </c>
      <c r="M88" s="166">
        <f t="shared" si="7"/>
        <v>37748.568500000001</v>
      </c>
      <c r="N88" s="167">
        <f t="shared" si="8"/>
        <v>746.60934533227851</v>
      </c>
    </row>
    <row r="89" spans="1:14" ht="18.75" x14ac:dyDescent="0.3">
      <c r="A89" s="157" t="s">
        <v>1036</v>
      </c>
      <c r="B89" s="145">
        <v>3</v>
      </c>
      <c r="C89" s="145">
        <v>1</v>
      </c>
      <c r="D89" s="146" t="s">
        <v>837</v>
      </c>
      <c r="E89" s="219" t="s">
        <v>739</v>
      </c>
      <c r="F89" s="219"/>
      <c r="G89" s="219"/>
      <c r="H89" s="147">
        <v>43046</v>
      </c>
      <c r="I89" s="152">
        <v>38916.050000000003</v>
      </c>
      <c r="J89" s="153">
        <f t="shared" si="9"/>
        <v>769.70035601265829</v>
      </c>
      <c r="K89" s="131">
        <f t="shared" si="5"/>
        <v>1167.4815000000001</v>
      </c>
      <c r="L89" s="131">
        <f t="shared" si="6"/>
        <v>23.09101068037975</v>
      </c>
      <c r="M89" s="166">
        <f t="shared" si="7"/>
        <v>37748.568500000001</v>
      </c>
      <c r="N89" s="167">
        <f t="shared" si="8"/>
        <v>746.60934533227851</v>
      </c>
    </row>
    <row r="90" spans="1:14" ht="18.75" x14ac:dyDescent="0.3">
      <c r="A90" s="157" t="s">
        <v>1032</v>
      </c>
      <c r="B90" s="145">
        <v>3</v>
      </c>
      <c r="C90" s="145">
        <v>1</v>
      </c>
      <c r="D90" s="146" t="s">
        <v>838</v>
      </c>
      <c r="E90" s="219" t="s">
        <v>739</v>
      </c>
      <c r="F90" s="219"/>
      <c r="G90" s="219"/>
      <c r="H90" s="147">
        <v>43046</v>
      </c>
      <c r="I90" s="152">
        <v>38916.050000000003</v>
      </c>
      <c r="J90" s="153">
        <f t="shared" si="9"/>
        <v>769.70035601265829</v>
      </c>
      <c r="K90" s="131">
        <f t="shared" si="5"/>
        <v>1167.4815000000001</v>
      </c>
      <c r="L90" s="131">
        <f t="shared" si="6"/>
        <v>23.09101068037975</v>
      </c>
      <c r="M90" s="166">
        <f t="shared" si="7"/>
        <v>37748.568500000001</v>
      </c>
      <c r="N90" s="167">
        <f t="shared" si="8"/>
        <v>746.60934533227851</v>
      </c>
    </row>
    <row r="91" spans="1:14" ht="18.75" x14ac:dyDescent="0.3">
      <c r="A91" s="157" t="s">
        <v>1030</v>
      </c>
      <c r="B91" s="145">
        <v>3</v>
      </c>
      <c r="C91" s="145">
        <v>1</v>
      </c>
      <c r="D91" s="146" t="s">
        <v>839</v>
      </c>
      <c r="E91" s="219" t="s">
        <v>739</v>
      </c>
      <c r="F91" s="219"/>
      <c r="G91" s="219"/>
      <c r="H91" s="147">
        <v>43046</v>
      </c>
      <c r="I91" s="152">
        <v>38916.050000000003</v>
      </c>
      <c r="J91" s="153">
        <f t="shared" si="9"/>
        <v>769.70035601265829</v>
      </c>
      <c r="K91" s="131">
        <f t="shared" si="5"/>
        <v>1167.4815000000001</v>
      </c>
      <c r="L91" s="131">
        <f t="shared" si="6"/>
        <v>23.09101068037975</v>
      </c>
      <c r="M91" s="166">
        <f t="shared" si="7"/>
        <v>37748.568500000001</v>
      </c>
      <c r="N91" s="167">
        <f t="shared" si="8"/>
        <v>746.60934533227851</v>
      </c>
    </row>
    <row r="92" spans="1:14" ht="18.75" x14ac:dyDescent="0.3">
      <c r="A92" s="157" t="s">
        <v>1009</v>
      </c>
      <c r="B92" s="145">
        <v>3</v>
      </c>
      <c r="C92" s="145">
        <v>1</v>
      </c>
      <c r="D92" s="146" t="s">
        <v>840</v>
      </c>
      <c r="E92" s="219" t="s">
        <v>739</v>
      </c>
      <c r="F92" s="219"/>
      <c r="G92" s="219"/>
      <c r="H92" s="147">
        <v>43046</v>
      </c>
      <c r="I92" s="152">
        <v>38916.050000000003</v>
      </c>
      <c r="J92" s="153">
        <f t="shared" si="9"/>
        <v>769.70035601265829</v>
      </c>
      <c r="K92" s="131">
        <f t="shared" si="5"/>
        <v>1167.4815000000001</v>
      </c>
      <c r="L92" s="131">
        <f t="shared" si="6"/>
        <v>23.09101068037975</v>
      </c>
      <c r="M92" s="166">
        <f t="shared" si="7"/>
        <v>37748.568500000001</v>
      </c>
      <c r="N92" s="167">
        <f t="shared" si="8"/>
        <v>746.60934533227851</v>
      </c>
    </row>
    <row r="93" spans="1:14" ht="18.75" x14ac:dyDescent="0.3">
      <c r="A93" s="157" t="s">
        <v>1007</v>
      </c>
      <c r="B93" s="145">
        <v>3</v>
      </c>
      <c r="C93" s="145">
        <v>1</v>
      </c>
      <c r="D93" s="146" t="s">
        <v>841</v>
      </c>
      <c r="E93" s="219" t="s">
        <v>739</v>
      </c>
      <c r="F93" s="219"/>
      <c r="G93" s="219"/>
      <c r="H93" s="147">
        <v>43046</v>
      </c>
      <c r="I93" s="152">
        <v>38916.050000000003</v>
      </c>
      <c r="J93" s="153">
        <f t="shared" si="9"/>
        <v>769.70035601265829</v>
      </c>
      <c r="K93" s="131">
        <f t="shared" si="5"/>
        <v>1167.4815000000001</v>
      </c>
      <c r="L93" s="131">
        <f t="shared" si="6"/>
        <v>23.09101068037975</v>
      </c>
      <c r="M93" s="166">
        <f t="shared" si="7"/>
        <v>37748.568500000001</v>
      </c>
      <c r="N93" s="167">
        <f t="shared" si="8"/>
        <v>746.60934533227851</v>
      </c>
    </row>
    <row r="94" spans="1:14" ht="18.75" x14ac:dyDescent="0.3">
      <c r="A94" s="157" t="s">
        <v>1021</v>
      </c>
      <c r="B94" s="145">
        <v>3</v>
      </c>
      <c r="C94" s="145">
        <v>1</v>
      </c>
      <c r="D94" s="146" t="s">
        <v>842</v>
      </c>
      <c r="E94" s="219" t="s">
        <v>739</v>
      </c>
      <c r="F94" s="219"/>
      <c r="G94" s="219"/>
      <c r="H94" s="147">
        <v>43046</v>
      </c>
      <c r="I94" s="152">
        <v>38916.050000000003</v>
      </c>
      <c r="J94" s="153">
        <f t="shared" si="9"/>
        <v>769.70035601265829</v>
      </c>
      <c r="K94" s="131">
        <f t="shared" si="5"/>
        <v>1167.4815000000001</v>
      </c>
      <c r="L94" s="131">
        <f t="shared" si="6"/>
        <v>23.09101068037975</v>
      </c>
      <c r="M94" s="166">
        <f t="shared" si="7"/>
        <v>37748.568500000001</v>
      </c>
      <c r="N94" s="167">
        <f t="shared" si="8"/>
        <v>746.60934533227851</v>
      </c>
    </row>
    <row r="95" spans="1:14" ht="18.75" x14ac:dyDescent="0.3">
      <c r="A95" s="157" t="s">
        <v>1008</v>
      </c>
      <c r="B95" s="145">
        <v>3</v>
      </c>
      <c r="C95" s="145">
        <v>1</v>
      </c>
      <c r="D95" s="146" t="s">
        <v>843</v>
      </c>
      <c r="E95" s="219" t="s">
        <v>739</v>
      </c>
      <c r="F95" s="219"/>
      <c r="G95" s="219"/>
      <c r="H95" s="147">
        <v>43046</v>
      </c>
      <c r="I95" s="152">
        <v>38916.050000000003</v>
      </c>
      <c r="J95" s="153">
        <f t="shared" si="9"/>
        <v>769.70035601265829</v>
      </c>
      <c r="K95" s="131">
        <f t="shared" si="5"/>
        <v>1167.4815000000001</v>
      </c>
      <c r="L95" s="131">
        <f t="shared" si="6"/>
        <v>23.09101068037975</v>
      </c>
      <c r="M95" s="166">
        <f t="shared" si="7"/>
        <v>37748.568500000001</v>
      </c>
      <c r="N95" s="167">
        <f t="shared" si="8"/>
        <v>746.60934533227851</v>
      </c>
    </row>
    <row r="96" spans="1:14" ht="18.75" x14ac:dyDescent="0.3">
      <c r="A96" s="157" t="s">
        <v>1009</v>
      </c>
      <c r="B96" s="145">
        <v>3</v>
      </c>
      <c r="C96" s="145">
        <v>1</v>
      </c>
      <c r="D96" s="146" t="s">
        <v>844</v>
      </c>
      <c r="E96" s="219" t="s">
        <v>739</v>
      </c>
      <c r="F96" s="219"/>
      <c r="G96" s="219"/>
      <c r="H96" s="147">
        <v>43046</v>
      </c>
      <c r="I96" s="152">
        <v>38916.050000000003</v>
      </c>
      <c r="J96" s="153">
        <f t="shared" si="9"/>
        <v>769.70035601265829</v>
      </c>
      <c r="K96" s="131">
        <f t="shared" si="5"/>
        <v>1167.4815000000001</v>
      </c>
      <c r="L96" s="131">
        <f t="shared" si="6"/>
        <v>23.09101068037975</v>
      </c>
      <c r="M96" s="166">
        <f t="shared" si="7"/>
        <v>37748.568500000001</v>
      </c>
      <c r="N96" s="167">
        <f t="shared" si="8"/>
        <v>746.60934533227851</v>
      </c>
    </row>
    <row r="97" spans="1:14" ht="18.75" x14ac:dyDescent="0.3">
      <c r="A97" s="157" t="s">
        <v>1022</v>
      </c>
      <c r="B97" s="145">
        <v>3</v>
      </c>
      <c r="C97" s="145">
        <v>1</v>
      </c>
      <c r="D97" s="146" t="s">
        <v>845</v>
      </c>
      <c r="E97" s="219" t="s">
        <v>739</v>
      </c>
      <c r="F97" s="219"/>
      <c r="G97" s="219"/>
      <c r="H97" s="147">
        <v>43046</v>
      </c>
      <c r="I97" s="152">
        <v>38916.050000000003</v>
      </c>
      <c r="J97" s="153">
        <f t="shared" si="9"/>
        <v>769.70035601265829</v>
      </c>
      <c r="K97" s="131">
        <f t="shared" si="5"/>
        <v>1167.4815000000001</v>
      </c>
      <c r="L97" s="131">
        <f t="shared" si="6"/>
        <v>23.09101068037975</v>
      </c>
      <c r="M97" s="166">
        <f t="shared" si="7"/>
        <v>37748.568500000001</v>
      </c>
      <c r="N97" s="167">
        <f t="shared" si="8"/>
        <v>746.60934533227851</v>
      </c>
    </row>
    <row r="98" spans="1:14" ht="18.75" x14ac:dyDescent="0.3">
      <c r="A98" s="157" t="s">
        <v>1022</v>
      </c>
      <c r="B98" s="145">
        <v>3</v>
      </c>
      <c r="C98" s="145">
        <v>1</v>
      </c>
      <c r="D98" s="146" t="s">
        <v>846</v>
      </c>
      <c r="E98" s="219" t="s">
        <v>739</v>
      </c>
      <c r="F98" s="219"/>
      <c r="G98" s="219"/>
      <c r="H98" s="147">
        <v>43046</v>
      </c>
      <c r="I98" s="152">
        <v>38916.050000000003</v>
      </c>
      <c r="J98" s="153">
        <f t="shared" si="9"/>
        <v>769.70035601265829</v>
      </c>
      <c r="K98" s="131">
        <f t="shared" si="5"/>
        <v>1167.4815000000001</v>
      </c>
      <c r="L98" s="131">
        <f t="shared" si="6"/>
        <v>23.09101068037975</v>
      </c>
      <c r="M98" s="166">
        <f t="shared" si="7"/>
        <v>37748.568500000001</v>
      </c>
      <c r="N98" s="167">
        <f t="shared" si="8"/>
        <v>746.60934533227851</v>
      </c>
    </row>
    <row r="99" spans="1:14" ht="18.75" x14ac:dyDescent="0.3">
      <c r="A99" s="157" t="s">
        <v>1008</v>
      </c>
      <c r="B99" s="145">
        <v>3</v>
      </c>
      <c r="C99" s="145">
        <v>1</v>
      </c>
      <c r="D99" s="146" t="s">
        <v>847</v>
      </c>
      <c r="E99" s="219" t="s">
        <v>739</v>
      </c>
      <c r="F99" s="219"/>
      <c r="G99" s="219"/>
      <c r="H99" s="147">
        <v>43046</v>
      </c>
      <c r="I99" s="152">
        <v>38916.050000000003</v>
      </c>
      <c r="J99" s="153">
        <f t="shared" si="9"/>
        <v>769.70035601265829</v>
      </c>
      <c r="K99" s="131">
        <f t="shared" si="5"/>
        <v>1167.4815000000001</v>
      </c>
      <c r="L99" s="131">
        <f t="shared" si="6"/>
        <v>23.09101068037975</v>
      </c>
      <c r="M99" s="166">
        <f t="shared" si="7"/>
        <v>37748.568500000001</v>
      </c>
      <c r="N99" s="167">
        <f t="shared" si="8"/>
        <v>746.60934533227851</v>
      </c>
    </row>
    <row r="100" spans="1:14" ht="18.75" x14ac:dyDescent="0.3">
      <c r="A100" s="157" t="s">
        <v>1008</v>
      </c>
      <c r="B100" s="145">
        <v>3</v>
      </c>
      <c r="C100" s="145">
        <v>1</v>
      </c>
      <c r="D100" s="146" t="s">
        <v>848</v>
      </c>
      <c r="E100" s="219" t="s">
        <v>739</v>
      </c>
      <c r="F100" s="219"/>
      <c r="G100" s="219"/>
      <c r="H100" s="147">
        <v>43046</v>
      </c>
      <c r="I100" s="152">
        <v>38916.050000000003</v>
      </c>
      <c r="J100" s="153">
        <f t="shared" si="9"/>
        <v>769.70035601265829</v>
      </c>
      <c r="K100" s="131">
        <f t="shared" si="5"/>
        <v>1167.4815000000001</v>
      </c>
      <c r="L100" s="131">
        <f t="shared" si="6"/>
        <v>23.09101068037975</v>
      </c>
      <c r="M100" s="166">
        <f t="shared" si="7"/>
        <v>37748.568500000001</v>
      </c>
      <c r="N100" s="167">
        <f t="shared" si="8"/>
        <v>746.60934533227851</v>
      </c>
    </row>
    <row r="101" spans="1:14" ht="18.75" x14ac:dyDescent="0.3">
      <c r="A101" s="157" t="s">
        <v>1018</v>
      </c>
      <c r="B101" s="145">
        <v>3</v>
      </c>
      <c r="C101" s="145">
        <v>1</v>
      </c>
      <c r="D101" s="146" t="s">
        <v>849</v>
      </c>
      <c r="E101" s="219" t="s">
        <v>739</v>
      </c>
      <c r="F101" s="219"/>
      <c r="G101" s="219"/>
      <c r="H101" s="147">
        <v>43046</v>
      </c>
      <c r="I101" s="152">
        <v>38916.050000000003</v>
      </c>
      <c r="J101" s="153">
        <f t="shared" si="9"/>
        <v>769.70035601265829</v>
      </c>
      <c r="K101" s="131">
        <f t="shared" si="5"/>
        <v>1167.4815000000001</v>
      </c>
      <c r="L101" s="131">
        <f t="shared" si="6"/>
        <v>23.09101068037975</v>
      </c>
      <c r="M101" s="166">
        <f t="shared" si="7"/>
        <v>37748.568500000001</v>
      </c>
      <c r="N101" s="167">
        <f t="shared" si="8"/>
        <v>746.60934533227851</v>
      </c>
    </row>
    <row r="102" spans="1:14" ht="18.75" x14ac:dyDescent="0.3">
      <c r="A102" s="157" t="s">
        <v>1006</v>
      </c>
      <c r="B102" s="145">
        <v>3</v>
      </c>
      <c r="C102" s="145">
        <v>1</v>
      </c>
      <c r="D102" s="146" t="s">
        <v>850</v>
      </c>
      <c r="E102" s="219" t="s">
        <v>739</v>
      </c>
      <c r="F102" s="219"/>
      <c r="G102" s="219"/>
      <c r="H102" s="147">
        <v>43046</v>
      </c>
      <c r="I102" s="152">
        <v>38916.050000000003</v>
      </c>
      <c r="J102" s="153">
        <f t="shared" si="9"/>
        <v>769.70035601265829</v>
      </c>
      <c r="K102" s="131">
        <f t="shared" si="5"/>
        <v>1167.4815000000001</v>
      </c>
      <c r="L102" s="131">
        <f t="shared" si="6"/>
        <v>23.09101068037975</v>
      </c>
      <c r="M102" s="166">
        <f t="shared" si="7"/>
        <v>37748.568500000001</v>
      </c>
      <c r="N102" s="167">
        <f t="shared" si="8"/>
        <v>746.60934533227851</v>
      </c>
    </row>
    <row r="103" spans="1:14" ht="18.75" x14ac:dyDescent="0.3">
      <c r="A103" s="157" t="s">
        <v>1018</v>
      </c>
      <c r="B103" s="145">
        <v>3</v>
      </c>
      <c r="C103" s="145">
        <v>1</v>
      </c>
      <c r="D103" s="146" t="s">
        <v>851</v>
      </c>
      <c r="E103" s="219" t="s">
        <v>739</v>
      </c>
      <c r="F103" s="219"/>
      <c r="G103" s="219"/>
      <c r="H103" s="147">
        <v>43090</v>
      </c>
      <c r="I103" s="152">
        <v>38916.050000000003</v>
      </c>
      <c r="J103" s="153">
        <f t="shared" si="9"/>
        <v>769.70035601265829</v>
      </c>
      <c r="K103" s="131">
        <f t="shared" si="5"/>
        <v>1167.4815000000001</v>
      </c>
      <c r="L103" s="131">
        <f t="shared" si="6"/>
        <v>23.09101068037975</v>
      </c>
      <c r="M103" s="166">
        <f t="shared" si="7"/>
        <v>37748.568500000001</v>
      </c>
      <c r="N103" s="167">
        <f t="shared" si="8"/>
        <v>746.60934533227851</v>
      </c>
    </row>
    <row r="104" spans="1:14" ht="18.75" x14ac:dyDescent="0.3">
      <c r="A104" s="157" t="s">
        <v>1037</v>
      </c>
      <c r="B104" s="145">
        <v>5</v>
      </c>
      <c r="C104" s="145">
        <v>1</v>
      </c>
      <c r="D104" s="146" t="s">
        <v>852</v>
      </c>
      <c r="E104" s="219" t="s">
        <v>740</v>
      </c>
      <c r="F104" s="219"/>
      <c r="G104" s="219"/>
      <c r="H104" s="147">
        <v>43090</v>
      </c>
      <c r="I104" s="152">
        <v>5011.58</v>
      </c>
      <c r="J104" s="153">
        <f>I104/50.56</f>
        <v>99.121439873417714</v>
      </c>
      <c r="K104" s="131">
        <f t="shared" si="5"/>
        <v>250.57900000000001</v>
      </c>
      <c r="L104" s="131">
        <f t="shared" si="6"/>
        <v>4.9560719936708857</v>
      </c>
      <c r="M104" s="166">
        <f t="shared" si="7"/>
        <v>4761.0010000000002</v>
      </c>
      <c r="N104" s="167">
        <f t="shared" si="8"/>
        <v>94.165367879746825</v>
      </c>
    </row>
    <row r="105" spans="1:14" ht="18.75" x14ac:dyDescent="0.3">
      <c r="A105" s="157" t="s">
        <v>1014</v>
      </c>
      <c r="B105" s="145">
        <v>5</v>
      </c>
      <c r="C105" s="145">
        <v>1</v>
      </c>
      <c r="D105" s="146" t="s">
        <v>853</v>
      </c>
      <c r="E105" s="219" t="s">
        <v>740</v>
      </c>
      <c r="F105" s="219"/>
      <c r="G105" s="219"/>
      <c r="H105" s="147">
        <v>43090</v>
      </c>
      <c r="I105" s="152">
        <v>5011.58</v>
      </c>
      <c r="J105" s="153">
        <f t="shared" ref="J105:J119" si="10">I105/50.56</f>
        <v>99.121439873417714</v>
      </c>
      <c r="K105" s="131">
        <f t="shared" si="5"/>
        <v>250.57900000000001</v>
      </c>
      <c r="L105" s="131">
        <f t="shared" si="6"/>
        <v>4.9560719936708857</v>
      </c>
      <c r="M105" s="166">
        <f t="shared" si="7"/>
        <v>4761.0010000000002</v>
      </c>
      <c r="N105" s="167">
        <f t="shared" si="8"/>
        <v>94.165367879746825</v>
      </c>
    </row>
    <row r="106" spans="1:14" ht="18.75" x14ac:dyDescent="0.3">
      <c r="A106" s="157" t="s">
        <v>1038</v>
      </c>
      <c r="B106" s="145">
        <v>5</v>
      </c>
      <c r="C106" s="145">
        <v>1</v>
      </c>
      <c r="D106" s="146" t="s">
        <v>854</v>
      </c>
      <c r="E106" s="219" t="s">
        <v>740</v>
      </c>
      <c r="F106" s="219"/>
      <c r="G106" s="219"/>
      <c r="H106" s="147">
        <v>43090</v>
      </c>
      <c r="I106" s="152">
        <v>5011.58</v>
      </c>
      <c r="J106" s="152">
        <f t="shared" si="10"/>
        <v>99.121439873417714</v>
      </c>
      <c r="K106" s="131">
        <f t="shared" si="5"/>
        <v>250.57900000000001</v>
      </c>
      <c r="L106" s="131">
        <f t="shared" si="6"/>
        <v>4.9560719936708857</v>
      </c>
      <c r="M106" s="166">
        <f t="shared" si="7"/>
        <v>4761.0010000000002</v>
      </c>
      <c r="N106" s="167">
        <f t="shared" si="8"/>
        <v>94.165367879746825</v>
      </c>
    </row>
    <row r="107" spans="1:14" ht="18.75" x14ac:dyDescent="0.3">
      <c r="A107" s="157" t="s">
        <v>1039</v>
      </c>
      <c r="B107" s="145">
        <v>5</v>
      </c>
      <c r="C107" s="145">
        <v>1</v>
      </c>
      <c r="D107" s="146" t="s">
        <v>855</v>
      </c>
      <c r="E107" s="219" t="s">
        <v>740</v>
      </c>
      <c r="F107" s="219"/>
      <c r="G107" s="219"/>
      <c r="H107" s="147">
        <v>43090</v>
      </c>
      <c r="I107" s="152">
        <v>5011.58</v>
      </c>
      <c r="J107" s="152">
        <f t="shared" si="10"/>
        <v>99.121439873417714</v>
      </c>
      <c r="K107" s="131">
        <f t="shared" si="5"/>
        <v>250.57900000000001</v>
      </c>
      <c r="L107" s="131">
        <f t="shared" si="6"/>
        <v>4.9560719936708857</v>
      </c>
      <c r="M107" s="166">
        <f t="shared" si="7"/>
        <v>4761.0010000000002</v>
      </c>
      <c r="N107" s="167">
        <f t="shared" si="8"/>
        <v>94.165367879746825</v>
      </c>
    </row>
    <row r="108" spans="1:14" ht="18.75" x14ac:dyDescent="0.3">
      <c r="A108" s="157" t="s">
        <v>1040</v>
      </c>
      <c r="B108" s="145">
        <v>5</v>
      </c>
      <c r="C108" s="145">
        <v>1</v>
      </c>
      <c r="D108" s="146" t="s">
        <v>856</v>
      </c>
      <c r="E108" s="219" t="s">
        <v>740</v>
      </c>
      <c r="F108" s="219"/>
      <c r="G108" s="219"/>
      <c r="H108" s="147">
        <v>43090</v>
      </c>
      <c r="I108" s="152">
        <v>5011.58</v>
      </c>
      <c r="J108" s="152">
        <f t="shared" si="10"/>
        <v>99.121439873417714</v>
      </c>
      <c r="K108" s="131">
        <f t="shared" si="5"/>
        <v>250.57900000000001</v>
      </c>
      <c r="L108" s="131">
        <f t="shared" si="6"/>
        <v>4.9560719936708857</v>
      </c>
      <c r="M108" s="166">
        <f t="shared" si="7"/>
        <v>4761.0010000000002</v>
      </c>
      <c r="N108" s="167">
        <f t="shared" si="8"/>
        <v>94.165367879746825</v>
      </c>
    </row>
    <row r="109" spans="1:14" ht="18.75" x14ac:dyDescent="0.3">
      <c r="A109" s="157" t="s">
        <v>1011</v>
      </c>
      <c r="B109" s="145">
        <v>5</v>
      </c>
      <c r="C109" s="145">
        <v>1</v>
      </c>
      <c r="D109" s="146" t="s">
        <v>857</v>
      </c>
      <c r="E109" s="219" t="s">
        <v>740</v>
      </c>
      <c r="F109" s="219"/>
      <c r="G109" s="219"/>
      <c r="H109" s="147">
        <v>43090</v>
      </c>
      <c r="I109" s="152">
        <v>5011.58</v>
      </c>
      <c r="J109" s="152">
        <f t="shared" si="10"/>
        <v>99.121439873417714</v>
      </c>
      <c r="K109" s="131">
        <f t="shared" si="5"/>
        <v>250.57900000000001</v>
      </c>
      <c r="L109" s="131">
        <f t="shared" si="6"/>
        <v>4.9560719936708857</v>
      </c>
      <c r="M109" s="166">
        <f t="shared" si="7"/>
        <v>4761.0010000000002</v>
      </c>
      <c r="N109" s="167">
        <f t="shared" si="8"/>
        <v>94.165367879746825</v>
      </c>
    </row>
    <row r="110" spans="1:14" ht="18.75" x14ac:dyDescent="0.3">
      <c r="A110" s="157" t="s">
        <v>1024</v>
      </c>
      <c r="B110" s="145">
        <v>5</v>
      </c>
      <c r="C110" s="145">
        <v>1</v>
      </c>
      <c r="D110" s="146" t="s">
        <v>858</v>
      </c>
      <c r="E110" s="219" t="s">
        <v>740</v>
      </c>
      <c r="F110" s="219"/>
      <c r="G110" s="219"/>
      <c r="H110" s="147">
        <v>43090</v>
      </c>
      <c r="I110" s="152">
        <v>5011.58</v>
      </c>
      <c r="J110" s="152">
        <f t="shared" si="10"/>
        <v>99.121439873417714</v>
      </c>
      <c r="K110" s="131">
        <f t="shared" si="5"/>
        <v>250.57900000000001</v>
      </c>
      <c r="L110" s="131">
        <f t="shared" si="6"/>
        <v>4.9560719936708857</v>
      </c>
      <c r="M110" s="166">
        <f t="shared" si="7"/>
        <v>4761.0010000000002</v>
      </c>
      <c r="N110" s="167">
        <f t="shared" si="8"/>
        <v>94.165367879746825</v>
      </c>
    </row>
    <row r="111" spans="1:14" ht="18.75" x14ac:dyDescent="0.3">
      <c r="A111" s="157" t="s">
        <v>1041</v>
      </c>
      <c r="B111" s="145">
        <v>5</v>
      </c>
      <c r="C111" s="145">
        <v>1</v>
      </c>
      <c r="D111" s="146" t="s">
        <v>859</v>
      </c>
      <c r="E111" s="219" t="s">
        <v>740</v>
      </c>
      <c r="F111" s="219"/>
      <c r="G111" s="219"/>
      <c r="H111" s="147">
        <v>43090</v>
      </c>
      <c r="I111" s="152">
        <v>5011.58</v>
      </c>
      <c r="J111" s="152">
        <f t="shared" si="10"/>
        <v>99.121439873417714</v>
      </c>
      <c r="K111" s="131">
        <f t="shared" si="5"/>
        <v>250.57900000000001</v>
      </c>
      <c r="L111" s="131">
        <f t="shared" si="6"/>
        <v>4.9560719936708857</v>
      </c>
      <c r="M111" s="166">
        <f t="shared" si="7"/>
        <v>4761.0010000000002</v>
      </c>
      <c r="N111" s="167">
        <f t="shared" si="8"/>
        <v>94.165367879746825</v>
      </c>
    </row>
    <row r="112" spans="1:14" ht="18.75" x14ac:dyDescent="0.3">
      <c r="A112" s="157" t="s">
        <v>1041</v>
      </c>
      <c r="B112" s="145">
        <v>5</v>
      </c>
      <c r="C112" s="145">
        <v>1</v>
      </c>
      <c r="D112" s="146" t="s">
        <v>860</v>
      </c>
      <c r="E112" s="219" t="s">
        <v>740</v>
      </c>
      <c r="F112" s="219"/>
      <c r="G112" s="219"/>
      <c r="H112" s="147">
        <v>43090</v>
      </c>
      <c r="I112" s="152">
        <v>5011.58</v>
      </c>
      <c r="J112" s="152">
        <f t="shared" si="10"/>
        <v>99.121439873417714</v>
      </c>
      <c r="K112" s="131">
        <f t="shared" si="5"/>
        <v>250.57900000000001</v>
      </c>
      <c r="L112" s="131">
        <f t="shared" si="6"/>
        <v>4.9560719936708857</v>
      </c>
      <c r="M112" s="166">
        <f t="shared" si="7"/>
        <v>4761.0010000000002</v>
      </c>
      <c r="N112" s="167">
        <f t="shared" si="8"/>
        <v>94.165367879746825</v>
      </c>
    </row>
    <row r="113" spans="1:14" ht="18.75" x14ac:dyDescent="0.3">
      <c r="A113" s="157" t="s">
        <v>1041</v>
      </c>
      <c r="B113" s="145">
        <v>5</v>
      </c>
      <c r="C113" s="145">
        <v>1</v>
      </c>
      <c r="D113" s="146" t="s">
        <v>861</v>
      </c>
      <c r="E113" s="219" t="s">
        <v>740</v>
      </c>
      <c r="F113" s="219"/>
      <c r="G113" s="219"/>
      <c r="H113" s="147">
        <v>43090</v>
      </c>
      <c r="I113" s="152">
        <v>5011.58</v>
      </c>
      <c r="J113" s="152">
        <f t="shared" si="10"/>
        <v>99.121439873417714</v>
      </c>
      <c r="K113" s="131">
        <f t="shared" si="5"/>
        <v>250.57900000000001</v>
      </c>
      <c r="L113" s="131">
        <f t="shared" si="6"/>
        <v>4.9560719936708857</v>
      </c>
      <c r="M113" s="166">
        <f t="shared" si="7"/>
        <v>4761.0010000000002</v>
      </c>
      <c r="N113" s="167">
        <f t="shared" si="8"/>
        <v>94.165367879746825</v>
      </c>
    </row>
    <row r="114" spans="1:14" ht="18.75" x14ac:dyDescent="0.3">
      <c r="A114" s="157" t="s">
        <v>1041</v>
      </c>
      <c r="B114" s="145">
        <v>5</v>
      </c>
      <c r="C114" s="145">
        <v>1</v>
      </c>
      <c r="D114" s="146" t="s">
        <v>862</v>
      </c>
      <c r="E114" s="219" t="s">
        <v>740</v>
      </c>
      <c r="F114" s="219"/>
      <c r="G114" s="219"/>
      <c r="H114" s="147">
        <v>43090</v>
      </c>
      <c r="I114" s="152">
        <v>5011.58</v>
      </c>
      <c r="J114" s="152">
        <f t="shared" si="10"/>
        <v>99.121439873417714</v>
      </c>
      <c r="K114" s="131">
        <f t="shared" si="5"/>
        <v>250.57900000000001</v>
      </c>
      <c r="L114" s="131">
        <f t="shared" si="6"/>
        <v>4.9560719936708857</v>
      </c>
      <c r="M114" s="166">
        <f t="shared" si="7"/>
        <v>4761.0010000000002</v>
      </c>
      <c r="N114" s="167">
        <f t="shared" si="8"/>
        <v>94.165367879746825</v>
      </c>
    </row>
    <row r="115" spans="1:14" ht="18.75" x14ac:dyDescent="0.3">
      <c r="A115" s="157" t="s">
        <v>1041</v>
      </c>
      <c r="B115" s="145">
        <v>5</v>
      </c>
      <c r="C115" s="145">
        <v>1</v>
      </c>
      <c r="D115" s="146" t="s">
        <v>863</v>
      </c>
      <c r="E115" s="219" t="s">
        <v>740</v>
      </c>
      <c r="F115" s="219"/>
      <c r="G115" s="219"/>
      <c r="H115" s="147">
        <v>43090</v>
      </c>
      <c r="I115" s="152">
        <v>5011.58</v>
      </c>
      <c r="J115" s="152">
        <f t="shared" si="10"/>
        <v>99.121439873417714</v>
      </c>
      <c r="K115" s="131">
        <f t="shared" si="5"/>
        <v>250.57900000000001</v>
      </c>
      <c r="L115" s="131">
        <f t="shared" si="6"/>
        <v>4.9560719936708857</v>
      </c>
      <c r="M115" s="166">
        <f t="shared" si="7"/>
        <v>4761.0010000000002</v>
      </c>
      <c r="N115" s="167">
        <f t="shared" si="8"/>
        <v>94.165367879746825</v>
      </c>
    </row>
    <row r="116" spans="1:14" ht="18.75" x14ac:dyDescent="0.3">
      <c r="A116" s="157" t="s">
        <v>1041</v>
      </c>
      <c r="B116" s="145">
        <v>5</v>
      </c>
      <c r="C116" s="145">
        <v>1</v>
      </c>
      <c r="D116" s="146" t="s">
        <v>864</v>
      </c>
      <c r="E116" s="219" t="s">
        <v>740</v>
      </c>
      <c r="F116" s="219"/>
      <c r="G116" s="219"/>
      <c r="H116" s="147">
        <v>43090</v>
      </c>
      <c r="I116" s="152">
        <v>5011.58</v>
      </c>
      <c r="J116" s="152">
        <f t="shared" si="10"/>
        <v>99.121439873417714</v>
      </c>
      <c r="K116" s="131">
        <f t="shared" si="5"/>
        <v>250.57900000000001</v>
      </c>
      <c r="L116" s="131">
        <f t="shared" si="6"/>
        <v>4.9560719936708857</v>
      </c>
      <c r="M116" s="166">
        <f t="shared" si="7"/>
        <v>4761.0010000000002</v>
      </c>
      <c r="N116" s="167">
        <f t="shared" si="8"/>
        <v>94.165367879746825</v>
      </c>
    </row>
    <row r="117" spans="1:14" ht="18.75" x14ac:dyDescent="0.3">
      <c r="A117" s="157" t="s">
        <v>1041</v>
      </c>
      <c r="B117" s="145">
        <v>5</v>
      </c>
      <c r="C117" s="145">
        <v>1</v>
      </c>
      <c r="D117" s="146" t="s">
        <v>865</v>
      </c>
      <c r="E117" s="219" t="s">
        <v>740</v>
      </c>
      <c r="F117" s="219"/>
      <c r="G117" s="219"/>
      <c r="H117" s="147">
        <v>43090</v>
      </c>
      <c r="I117" s="152">
        <v>5011.58</v>
      </c>
      <c r="J117" s="152">
        <f t="shared" si="10"/>
        <v>99.121439873417714</v>
      </c>
      <c r="K117" s="131">
        <f t="shared" si="5"/>
        <v>250.57900000000001</v>
      </c>
      <c r="L117" s="131">
        <f t="shared" si="6"/>
        <v>4.9560719936708857</v>
      </c>
      <c r="M117" s="166">
        <f t="shared" si="7"/>
        <v>4761.0010000000002</v>
      </c>
      <c r="N117" s="167">
        <f t="shared" si="8"/>
        <v>94.165367879746825</v>
      </c>
    </row>
    <row r="118" spans="1:14" ht="18.75" x14ac:dyDescent="0.3">
      <c r="A118" s="157" t="s">
        <v>1041</v>
      </c>
      <c r="B118" s="145">
        <v>5</v>
      </c>
      <c r="C118" s="145">
        <v>1</v>
      </c>
      <c r="D118" s="146" t="s">
        <v>866</v>
      </c>
      <c r="E118" s="219" t="s">
        <v>740</v>
      </c>
      <c r="F118" s="219"/>
      <c r="G118" s="219"/>
      <c r="H118" s="147">
        <v>43090</v>
      </c>
      <c r="I118" s="152">
        <v>5011.58</v>
      </c>
      <c r="J118" s="152">
        <f t="shared" si="10"/>
        <v>99.121439873417714</v>
      </c>
      <c r="K118" s="131">
        <f t="shared" si="5"/>
        <v>250.57900000000001</v>
      </c>
      <c r="L118" s="131">
        <f t="shared" si="6"/>
        <v>4.9560719936708857</v>
      </c>
      <c r="M118" s="166">
        <f t="shared" si="7"/>
        <v>4761.0010000000002</v>
      </c>
      <c r="N118" s="167">
        <f t="shared" si="8"/>
        <v>94.165367879746825</v>
      </c>
    </row>
    <row r="119" spans="1:14" ht="18.75" x14ac:dyDescent="0.3">
      <c r="A119" s="157" t="s">
        <v>1031</v>
      </c>
      <c r="B119" s="145">
        <v>5</v>
      </c>
      <c r="C119" s="145">
        <v>1</v>
      </c>
      <c r="D119" s="146" t="s">
        <v>867</v>
      </c>
      <c r="E119" s="219" t="s">
        <v>740</v>
      </c>
      <c r="F119" s="219"/>
      <c r="G119" s="219"/>
      <c r="H119" s="147">
        <v>43090</v>
      </c>
      <c r="I119" s="152">
        <v>5011.58</v>
      </c>
      <c r="J119" s="152">
        <f t="shared" si="10"/>
        <v>99.121439873417714</v>
      </c>
      <c r="K119" s="131">
        <f t="shared" si="5"/>
        <v>250.57900000000001</v>
      </c>
      <c r="L119" s="131">
        <f t="shared" si="6"/>
        <v>4.9560719936708857</v>
      </c>
      <c r="M119" s="166">
        <f t="shared" si="7"/>
        <v>4761.0010000000002</v>
      </c>
      <c r="N119" s="167">
        <f t="shared" si="8"/>
        <v>94.165367879746825</v>
      </c>
    </row>
    <row r="120" spans="1:14" ht="18.75" x14ac:dyDescent="0.3">
      <c r="A120" s="157" t="s">
        <v>1011</v>
      </c>
      <c r="B120" s="145">
        <v>5</v>
      </c>
      <c r="C120" s="145">
        <v>1</v>
      </c>
      <c r="D120" s="146" t="s">
        <v>868</v>
      </c>
      <c r="E120" s="219" t="s">
        <v>741</v>
      </c>
      <c r="F120" s="219"/>
      <c r="G120" s="219"/>
      <c r="H120" s="147">
        <v>43090</v>
      </c>
      <c r="I120" s="152">
        <v>7784.65</v>
      </c>
      <c r="J120" s="152">
        <f>I120/50.56</f>
        <v>153.96855221518985</v>
      </c>
      <c r="K120" s="131">
        <f t="shared" si="5"/>
        <v>389.23250000000002</v>
      </c>
      <c r="L120" s="131">
        <f t="shared" si="6"/>
        <v>7.6984276107594924</v>
      </c>
      <c r="M120" s="166">
        <f t="shared" si="7"/>
        <v>7395.4174999999996</v>
      </c>
      <c r="N120" s="167">
        <f t="shared" si="8"/>
        <v>146.27012460443035</v>
      </c>
    </row>
    <row r="121" spans="1:14" ht="18.75" x14ac:dyDescent="0.3">
      <c r="A121" s="157" t="s">
        <v>1011</v>
      </c>
      <c r="B121" s="145">
        <v>5</v>
      </c>
      <c r="C121" s="145">
        <v>1</v>
      </c>
      <c r="D121" s="146" t="s">
        <v>869</v>
      </c>
      <c r="E121" s="219" t="s">
        <v>741</v>
      </c>
      <c r="F121" s="219"/>
      <c r="G121" s="219"/>
      <c r="H121" s="147">
        <v>43090</v>
      </c>
      <c r="I121" s="152">
        <v>7784.65</v>
      </c>
      <c r="J121" s="152">
        <f t="shared" ref="J121:J135" si="11">I121/50.56</f>
        <v>153.96855221518985</v>
      </c>
      <c r="K121" s="131">
        <f t="shared" si="5"/>
        <v>389.23250000000002</v>
      </c>
      <c r="L121" s="131">
        <f t="shared" si="6"/>
        <v>7.6984276107594924</v>
      </c>
      <c r="M121" s="166">
        <f>I121-K121</f>
        <v>7395.4174999999996</v>
      </c>
      <c r="N121" s="167">
        <f>J121-L121</f>
        <v>146.27012460443035</v>
      </c>
    </row>
    <row r="122" spans="1:14" ht="18.75" x14ac:dyDescent="0.3">
      <c r="A122" s="157" t="s">
        <v>1030</v>
      </c>
      <c r="B122" s="145">
        <v>5</v>
      </c>
      <c r="C122" s="145">
        <v>1</v>
      </c>
      <c r="D122" s="146" t="s">
        <v>870</v>
      </c>
      <c r="E122" s="219" t="s">
        <v>741</v>
      </c>
      <c r="F122" s="219"/>
      <c r="G122" s="219"/>
      <c r="H122" s="147">
        <v>43090</v>
      </c>
      <c r="I122" s="152">
        <v>7784.65</v>
      </c>
      <c r="J122" s="152">
        <f t="shared" si="11"/>
        <v>153.96855221518985</v>
      </c>
      <c r="K122" s="131">
        <f t="shared" si="5"/>
        <v>389.23250000000002</v>
      </c>
      <c r="L122" s="131">
        <f t="shared" si="6"/>
        <v>7.6984276107594924</v>
      </c>
      <c r="M122" s="166">
        <f t="shared" ref="M122:M185" si="12">I122-K122</f>
        <v>7395.4174999999996</v>
      </c>
      <c r="N122" s="167">
        <f t="shared" ref="N122:N185" si="13">J122-L122</f>
        <v>146.27012460443035</v>
      </c>
    </row>
    <row r="123" spans="1:14" ht="18.75" x14ac:dyDescent="0.3">
      <c r="A123" s="157" t="s">
        <v>1006</v>
      </c>
      <c r="B123" s="145">
        <v>5</v>
      </c>
      <c r="C123" s="145">
        <v>1</v>
      </c>
      <c r="D123" s="146" t="s">
        <v>871</v>
      </c>
      <c r="E123" s="219" t="s">
        <v>741</v>
      </c>
      <c r="F123" s="219"/>
      <c r="G123" s="219"/>
      <c r="H123" s="147">
        <v>43090</v>
      </c>
      <c r="I123" s="152">
        <v>7784.65</v>
      </c>
      <c r="J123" s="152">
        <f t="shared" si="11"/>
        <v>153.96855221518985</v>
      </c>
      <c r="K123" s="131">
        <f t="shared" si="5"/>
        <v>389.23250000000002</v>
      </c>
      <c r="L123" s="131">
        <f t="shared" si="6"/>
        <v>7.6984276107594924</v>
      </c>
      <c r="M123" s="166">
        <f t="shared" si="12"/>
        <v>7395.4174999999996</v>
      </c>
      <c r="N123" s="167">
        <f t="shared" si="13"/>
        <v>146.27012460443035</v>
      </c>
    </row>
    <row r="124" spans="1:14" ht="18.75" x14ac:dyDescent="0.3">
      <c r="A124" s="157" t="s">
        <v>1039</v>
      </c>
      <c r="B124" s="145">
        <v>5</v>
      </c>
      <c r="C124" s="145">
        <v>1</v>
      </c>
      <c r="D124" s="146" t="s">
        <v>872</v>
      </c>
      <c r="E124" s="219" t="s">
        <v>741</v>
      </c>
      <c r="F124" s="219"/>
      <c r="G124" s="219"/>
      <c r="H124" s="147">
        <v>43090</v>
      </c>
      <c r="I124" s="152">
        <v>7784.65</v>
      </c>
      <c r="J124" s="152">
        <f t="shared" si="11"/>
        <v>153.96855221518985</v>
      </c>
      <c r="K124" s="131">
        <f t="shared" si="5"/>
        <v>389.23250000000002</v>
      </c>
      <c r="L124" s="131">
        <f t="shared" si="6"/>
        <v>7.6984276107594924</v>
      </c>
      <c r="M124" s="166">
        <f t="shared" si="12"/>
        <v>7395.4174999999996</v>
      </c>
      <c r="N124" s="167">
        <f t="shared" si="13"/>
        <v>146.27012460443035</v>
      </c>
    </row>
    <row r="125" spans="1:14" ht="18.75" x14ac:dyDescent="0.3">
      <c r="A125" s="157" t="s">
        <v>1006</v>
      </c>
      <c r="B125" s="145">
        <v>5</v>
      </c>
      <c r="C125" s="145">
        <v>1</v>
      </c>
      <c r="D125" s="146" t="s">
        <v>873</v>
      </c>
      <c r="E125" s="219" t="s">
        <v>741</v>
      </c>
      <c r="F125" s="219"/>
      <c r="G125" s="219"/>
      <c r="H125" s="147">
        <v>43090</v>
      </c>
      <c r="I125" s="152">
        <v>7784.65</v>
      </c>
      <c r="J125" s="152">
        <f t="shared" si="11"/>
        <v>153.96855221518985</v>
      </c>
      <c r="K125" s="131">
        <f t="shared" si="5"/>
        <v>389.23250000000002</v>
      </c>
      <c r="L125" s="131">
        <f t="shared" si="6"/>
        <v>7.6984276107594924</v>
      </c>
      <c r="M125" s="166">
        <f t="shared" si="12"/>
        <v>7395.4174999999996</v>
      </c>
      <c r="N125" s="167">
        <f t="shared" si="13"/>
        <v>146.27012460443035</v>
      </c>
    </row>
    <row r="126" spans="1:14" ht="18.75" x14ac:dyDescent="0.3">
      <c r="A126" s="157" t="s">
        <v>1006</v>
      </c>
      <c r="B126" s="145">
        <v>5</v>
      </c>
      <c r="C126" s="145">
        <v>1</v>
      </c>
      <c r="D126" s="146" t="s">
        <v>874</v>
      </c>
      <c r="E126" s="219" t="s">
        <v>741</v>
      </c>
      <c r="F126" s="219"/>
      <c r="G126" s="219"/>
      <c r="H126" s="147">
        <v>43090</v>
      </c>
      <c r="I126" s="152">
        <v>7784.65</v>
      </c>
      <c r="J126" s="152">
        <f t="shared" si="11"/>
        <v>153.96855221518985</v>
      </c>
      <c r="K126" s="131">
        <f t="shared" si="5"/>
        <v>389.23250000000002</v>
      </c>
      <c r="L126" s="131">
        <f t="shared" si="6"/>
        <v>7.6984276107594924</v>
      </c>
      <c r="M126" s="166">
        <f t="shared" si="12"/>
        <v>7395.4174999999996</v>
      </c>
      <c r="N126" s="167">
        <f t="shared" si="13"/>
        <v>146.27012460443035</v>
      </c>
    </row>
    <row r="127" spans="1:14" ht="18.75" x14ac:dyDescent="0.3">
      <c r="A127" s="157" t="s">
        <v>1032</v>
      </c>
      <c r="B127" s="145">
        <v>5</v>
      </c>
      <c r="C127" s="145">
        <v>1</v>
      </c>
      <c r="D127" s="146" t="s">
        <v>875</v>
      </c>
      <c r="E127" s="219" t="s">
        <v>741</v>
      </c>
      <c r="F127" s="219"/>
      <c r="G127" s="219"/>
      <c r="H127" s="147">
        <v>43090</v>
      </c>
      <c r="I127" s="152">
        <v>7784.65</v>
      </c>
      <c r="J127" s="152">
        <f t="shared" si="11"/>
        <v>153.96855221518985</v>
      </c>
      <c r="K127" s="131">
        <f t="shared" si="5"/>
        <v>389.23250000000002</v>
      </c>
      <c r="L127" s="131">
        <f t="shared" si="6"/>
        <v>7.6984276107594924</v>
      </c>
      <c r="M127" s="166">
        <f t="shared" si="12"/>
        <v>7395.4174999999996</v>
      </c>
      <c r="N127" s="167">
        <f t="shared" si="13"/>
        <v>146.27012460443035</v>
      </c>
    </row>
    <row r="128" spans="1:14" ht="18.75" x14ac:dyDescent="0.3">
      <c r="A128" s="157" t="s">
        <v>1032</v>
      </c>
      <c r="B128" s="145">
        <v>5</v>
      </c>
      <c r="C128" s="145">
        <v>1</v>
      </c>
      <c r="D128" s="146" t="s">
        <v>876</v>
      </c>
      <c r="E128" s="219" t="s">
        <v>741</v>
      </c>
      <c r="F128" s="219"/>
      <c r="G128" s="219"/>
      <c r="H128" s="147">
        <v>43090</v>
      </c>
      <c r="I128" s="152">
        <v>7784.65</v>
      </c>
      <c r="J128" s="152">
        <f t="shared" si="11"/>
        <v>153.96855221518985</v>
      </c>
      <c r="K128" s="131">
        <f t="shared" si="5"/>
        <v>389.23250000000002</v>
      </c>
      <c r="L128" s="131">
        <f t="shared" si="6"/>
        <v>7.6984276107594924</v>
      </c>
      <c r="M128" s="166">
        <f t="shared" si="12"/>
        <v>7395.4174999999996</v>
      </c>
      <c r="N128" s="167">
        <f t="shared" si="13"/>
        <v>146.27012460443035</v>
      </c>
    </row>
    <row r="129" spans="1:14" ht="18.75" x14ac:dyDescent="0.3">
      <c r="A129" s="157" t="s">
        <v>1042</v>
      </c>
      <c r="B129" s="145">
        <v>5</v>
      </c>
      <c r="C129" s="145">
        <v>1</v>
      </c>
      <c r="D129" s="146" t="s">
        <v>877</v>
      </c>
      <c r="E129" s="219" t="s">
        <v>741</v>
      </c>
      <c r="F129" s="219"/>
      <c r="G129" s="219"/>
      <c r="H129" s="147">
        <v>43090</v>
      </c>
      <c r="I129" s="152">
        <v>7784.65</v>
      </c>
      <c r="J129" s="152">
        <f t="shared" si="11"/>
        <v>153.96855221518985</v>
      </c>
      <c r="K129" s="131">
        <f t="shared" si="5"/>
        <v>389.23250000000002</v>
      </c>
      <c r="L129" s="131">
        <f t="shared" si="6"/>
        <v>7.6984276107594924</v>
      </c>
      <c r="M129" s="166">
        <f t="shared" si="12"/>
        <v>7395.4174999999996</v>
      </c>
      <c r="N129" s="167">
        <f t="shared" si="13"/>
        <v>146.27012460443035</v>
      </c>
    </row>
    <row r="130" spans="1:14" ht="18.75" x14ac:dyDescent="0.3">
      <c r="A130" s="157" t="s">
        <v>1006</v>
      </c>
      <c r="B130" s="145">
        <v>5</v>
      </c>
      <c r="C130" s="145">
        <v>1</v>
      </c>
      <c r="D130" s="146" t="s">
        <v>878</v>
      </c>
      <c r="E130" s="219" t="s">
        <v>741</v>
      </c>
      <c r="F130" s="219"/>
      <c r="G130" s="219"/>
      <c r="H130" s="147">
        <v>43090</v>
      </c>
      <c r="I130" s="152">
        <v>7784.65</v>
      </c>
      <c r="J130" s="152">
        <f t="shared" si="11"/>
        <v>153.96855221518985</v>
      </c>
      <c r="K130" s="131">
        <f t="shared" si="5"/>
        <v>389.23250000000002</v>
      </c>
      <c r="L130" s="131">
        <f t="shared" si="6"/>
        <v>7.6984276107594924</v>
      </c>
      <c r="M130" s="166">
        <f t="shared" si="12"/>
        <v>7395.4174999999996</v>
      </c>
      <c r="N130" s="167">
        <f t="shared" si="13"/>
        <v>146.27012460443035</v>
      </c>
    </row>
    <row r="131" spans="1:14" ht="18.75" x14ac:dyDescent="0.3">
      <c r="A131" s="157" t="s">
        <v>1024</v>
      </c>
      <c r="B131" s="145">
        <v>5</v>
      </c>
      <c r="C131" s="145">
        <v>1</v>
      </c>
      <c r="D131" s="146" t="s">
        <v>879</v>
      </c>
      <c r="E131" s="219" t="s">
        <v>741</v>
      </c>
      <c r="F131" s="219"/>
      <c r="G131" s="219"/>
      <c r="H131" s="147">
        <v>43090</v>
      </c>
      <c r="I131" s="152">
        <v>7784.65</v>
      </c>
      <c r="J131" s="152">
        <f t="shared" si="11"/>
        <v>153.96855221518985</v>
      </c>
      <c r="K131" s="131">
        <f t="shared" si="5"/>
        <v>389.23250000000002</v>
      </c>
      <c r="L131" s="131">
        <f t="shared" si="6"/>
        <v>7.6984276107594924</v>
      </c>
      <c r="M131" s="166">
        <f t="shared" si="12"/>
        <v>7395.4174999999996</v>
      </c>
      <c r="N131" s="167">
        <f t="shared" si="13"/>
        <v>146.27012460443035</v>
      </c>
    </row>
    <row r="132" spans="1:14" ht="18.75" x14ac:dyDescent="0.3">
      <c r="A132" s="157" t="s">
        <v>1024</v>
      </c>
      <c r="B132" s="145">
        <v>5</v>
      </c>
      <c r="C132" s="145">
        <v>1</v>
      </c>
      <c r="D132" s="146" t="s">
        <v>880</v>
      </c>
      <c r="E132" s="219" t="s">
        <v>741</v>
      </c>
      <c r="F132" s="219"/>
      <c r="G132" s="219"/>
      <c r="H132" s="147">
        <v>43090</v>
      </c>
      <c r="I132" s="152">
        <v>7784.65</v>
      </c>
      <c r="J132" s="152">
        <f t="shared" si="11"/>
        <v>153.96855221518985</v>
      </c>
      <c r="K132" s="131">
        <f t="shared" si="5"/>
        <v>389.23250000000002</v>
      </c>
      <c r="L132" s="131">
        <f t="shared" si="6"/>
        <v>7.6984276107594924</v>
      </c>
      <c r="M132" s="166">
        <f t="shared" si="12"/>
        <v>7395.4174999999996</v>
      </c>
      <c r="N132" s="167">
        <f t="shared" si="13"/>
        <v>146.27012460443035</v>
      </c>
    </row>
    <row r="133" spans="1:14" ht="18.75" x14ac:dyDescent="0.3">
      <c r="A133" s="157" t="s">
        <v>1024</v>
      </c>
      <c r="B133" s="145">
        <v>5</v>
      </c>
      <c r="C133" s="145">
        <v>1</v>
      </c>
      <c r="D133" s="146" t="s">
        <v>881</v>
      </c>
      <c r="E133" s="219" t="s">
        <v>741</v>
      </c>
      <c r="F133" s="219"/>
      <c r="G133" s="219"/>
      <c r="H133" s="147">
        <v>43090</v>
      </c>
      <c r="I133" s="152">
        <v>7784.65</v>
      </c>
      <c r="J133" s="152">
        <f t="shared" si="11"/>
        <v>153.96855221518985</v>
      </c>
      <c r="K133" s="131">
        <f t="shared" si="5"/>
        <v>389.23250000000002</v>
      </c>
      <c r="L133" s="131">
        <f t="shared" si="6"/>
        <v>7.6984276107594924</v>
      </c>
      <c r="M133" s="166">
        <f t="shared" si="12"/>
        <v>7395.4174999999996</v>
      </c>
      <c r="N133" s="167">
        <f t="shared" si="13"/>
        <v>146.27012460443035</v>
      </c>
    </row>
    <row r="134" spans="1:14" ht="18.75" x14ac:dyDescent="0.3">
      <c r="A134" s="157" t="s">
        <v>1043</v>
      </c>
      <c r="B134" s="145">
        <v>5</v>
      </c>
      <c r="C134" s="145">
        <v>1</v>
      </c>
      <c r="D134" s="146" t="s">
        <v>882</v>
      </c>
      <c r="E134" s="219" t="s">
        <v>741</v>
      </c>
      <c r="F134" s="219"/>
      <c r="G134" s="219"/>
      <c r="H134" s="147">
        <v>43090</v>
      </c>
      <c r="I134" s="152">
        <v>7784.65</v>
      </c>
      <c r="J134" s="152">
        <f t="shared" si="11"/>
        <v>153.96855221518985</v>
      </c>
      <c r="K134" s="131">
        <f t="shared" si="5"/>
        <v>389.23250000000002</v>
      </c>
      <c r="L134" s="131">
        <f t="shared" si="6"/>
        <v>7.6984276107594924</v>
      </c>
      <c r="M134" s="166">
        <f t="shared" si="12"/>
        <v>7395.4174999999996</v>
      </c>
      <c r="N134" s="167">
        <f t="shared" si="13"/>
        <v>146.27012460443035</v>
      </c>
    </row>
    <row r="135" spans="1:14" ht="18.75" x14ac:dyDescent="0.3">
      <c r="A135" s="157" t="s">
        <v>1043</v>
      </c>
      <c r="B135" s="145">
        <v>5</v>
      </c>
      <c r="C135" s="145">
        <v>1</v>
      </c>
      <c r="D135" s="146" t="s">
        <v>883</v>
      </c>
      <c r="E135" s="219" t="s">
        <v>742</v>
      </c>
      <c r="F135" s="219"/>
      <c r="G135" s="219"/>
      <c r="H135" s="147">
        <v>43090</v>
      </c>
      <c r="I135" s="153">
        <v>5011.58</v>
      </c>
      <c r="J135" s="153">
        <f t="shared" si="11"/>
        <v>99.121439873417714</v>
      </c>
      <c r="K135" s="131">
        <f t="shared" si="5"/>
        <v>250.57900000000001</v>
      </c>
      <c r="L135" s="131">
        <f t="shared" si="6"/>
        <v>4.9560719936708857</v>
      </c>
      <c r="M135" s="166">
        <f t="shared" si="12"/>
        <v>4761.0010000000002</v>
      </c>
      <c r="N135" s="167">
        <f t="shared" si="13"/>
        <v>94.165367879746825</v>
      </c>
    </row>
    <row r="136" spans="1:14" ht="18.75" x14ac:dyDescent="0.3">
      <c r="A136" s="157" t="s">
        <v>1008</v>
      </c>
      <c r="B136" s="145">
        <v>5</v>
      </c>
      <c r="C136" s="145">
        <v>1</v>
      </c>
      <c r="D136" s="146" t="s">
        <v>884</v>
      </c>
      <c r="E136" s="219" t="s">
        <v>742</v>
      </c>
      <c r="F136" s="219"/>
      <c r="G136" s="219"/>
      <c r="H136" s="147">
        <v>43090</v>
      </c>
      <c r="I136" s="153">
        <v>5011.58</v>
      </c>
      <c r="J136" s="153">
        <f t="shared" ref="J136:J143" si="14">I136/50.56</f>
        <v>99.121439873417714</v>
      </c>
      <c r="K136" s="131">
        <f t="shared" si="5"/>
        <v>250.57900000000001</v>
      </c>
      <c r="L136" s="131">
        <f t="shared" si="6"/>
        <v>4.9560719936708857</v>
      </c>
      <c r="M136" s="166">
        <f t="shared" si="12"/>
        <v>4761.0010000000002</v>
      </c>
      <c r="N136" s="167">
        <f t="shared" si="13"/>
        <v>94.165367879746825</v>
      </c>
    </row>
    <row r="137" spans="1:14" ht="18.75" x14ac:dyDescent="0.3">
      <c r="A137" s="157" t="s">
        <v>1022</v>
      </c>
      <c r="B137" s="145">
        <v>5</v>
      </c>
      <c r="C137" s="145">
        <v>1</v>
      </c>
      <c r="D137" s="146" t="s">
        <v>885</v>
      </c>
      <c r="E137" s="219" t="s">
        <v>742</v>
      </c>
      <c r="F137" s="219"/>
      <c r="G137" s="219"/>
      <c r="H137" s="147">
        <v>43090</v>
      </c>
      <c r="I137" s="153">
        <v>5011.58</v>
      </c>
      <c r="J137" s="153">
        <f t="shared" si="14"/>
        <v>99.121439873417714</v>
      </c>
      <c r="K137" s="131">
        <f t="shared" si="5"/>
        <v>250.57900000000001</v>
      </c>
      <c r="L137" s="131">
        <f t="shared" si="6"/>
        <v>4.9560719936708857</v>
      </c>
      <c r="M137" s="166">
        <f t="shared" si="12"/>
        <v>4761.0010000000002</v>
      </c>
      <c r="N137" s="167">
        <f t="shared" si="13"/>
        <v>94.165367879746825</v>
      </c>
    </row>
    <row r="138" spans="1:14" ht="18.75" x14ac:dyDescent="0.3">
      <c r="A138" s="157" t="s">
        <v>1032</v>
      </c>
      <c r="B138" s="145">
        <v>5</v>
      </c>
      <c r="C138" s="145">
        <v>1</v>
      </c>
      <c r="D138" s="146" t="s">
        <v>886</v>
      </c>
      <c r="E138" s="219" t="s">
        <v>742</v>
      </c>
      <c r="F138" s="219"/>
      <c r="G138" s="219"/>
      <c r="H138" s="147">
        <v>43090</v>
      </c>
      <c r="I138" s="153">
        <v>5011.58</v>
      </c>
      <c r="J138" s="153">
        <f t="shared" si="14"/>
        <v>99.121439873417714</v>
      </c>
      <c r="K138" s="131">
        <f t="shared" si="5"/>
        <v>250.57900000000001</v>
      </c>
      <c r="L138" s="131">
        <f t="shared" si="6"/>
        <v>4.9560719936708857</v>
      </c>
      <c r="M138" s="166">
        <f t="shared" si="12"/>
        <v>4761.0010000000002</v>
      </c>
      <c r="N138" s="167">
        <f t="shared" si="13"/>
        <v>94.165367879746825</v>
      </c>
    </row>
    <row r="139" spans="1:14" ht="18.75" x14ac:dyDescent="0.3">
      <c r="A139" s="157" t="s">
        <v>1008</v>
      </c>
      <c r="B139" s="145">
        <v>5</v>
      </c>
      <c r="C139" s="145">
        <v>1</v>
      </c>
      <c r="D139" s="146" t="s">
        <v>887</v>
      </c>
      <c r="E139" s="219" t="s">
        <v>742</v>
      </c>
      <c r="F139" s="219"/>
      <c r="G139" s="219"/>
      <c r="H139" s="147">
        <v>43090</v>
      </c>
      <c r="I139" s="153">
        <v>5011.58</v>
      </c>
      <c r="J139" s="153">
        <f t="shared" si="14"/>
        <v>99.121439873417714</v>
      </c>
      <c r="K139" s="131">
        <f t="shared" si="5"/>
        <v>250.57900000000001</v>
      </c>
      <c r="L139" s="131">
        <f t="shared" si="6"/>
        <v>4.9560719936708857</v>
      </c>
      <c r="M139" s="166">
        <f t="shared" si="12"/>
        <v>4761.0010000000002</v>
      </c>
      <c r="N139" s="167">
        <f t="shared" si="13"/>
        <v>94.165367879746825</v>
      </c>
    </row>
    <row r="140" spans="1:14" ht="18.75" x14ac:dyDescent="0.3">
      <c r="A140" s="157" t="s">
        <v>1017</v>
      </c>
      <c r="B140" s="145">
        <v>5</v>
      </c>
      <c r="C140" s="145">
        <v>1</v>
      </c>
      <c r="D140" s="146" t="s">
        <v>888</v>
      </c>
      <c r="E140" s="219" t="s">
        <v>742</v>
      </c>
      <c r="F140" s="219"/>
      <c r="G140" s="219"/>
      <c r="H140" s="147">
        <v>43090</v>
      </c>
      <c r="I140" s="153">
        <v>5011.58</v>
      </c>
      <c r="J140" s="153">
        <f t="shared" si="14"/>
        <v>99.121439873417714</v>
      </c>
      <c r="K140" s="131">
        <f t="shared" ref="K140:K203" si="15">I140*B140/100</f>
        <v>250.57900000000001</v>
      </c>
      <c r="L140" s="131">
        <f t="shared" ref="L140:L203" si="16">J140*B140/100</f>
        <v>4.9560719936708857</v>
      </c>
      <c r="M140" s="166">
        <f t="shared" si="12"/>
        <v>4761.0010000000002</v>
      </c>
      <c r="N140" s="167">
        <f t="shared" si="13"/>
        <v>94.165367879746825</v>
      </c>
    </row>
    <row r="141" spans="1:14" ht="18.75" x14ac:dyDescent="0.3">
      <c r="A141" s="157" t="s">
        <v>1007</v>
      </c>
      <c r="B141" s="145">
        <v>5</v>
      </c>
      <c r="C141" s="145">
        <v>1</v>
      </c>
      <c r="D141" s="146" t="s">
        <v>889</v>
      </c>
      <c r="E141" s="219" t="s">
        <v>743</v>
      </c>
      <c r="F141" s="219"/>
      <c r="G141" s="219"/>
      <c r="H141" s="147">
        <v>43090</v>
      </c>
      <c r="I141" s="153">
        <v>8575.3700000000008</v>
      </c>
      <c r="J141" s="153">
        <f t="shared" si="14"/>
        <v>169.60779272151899</v>
      </c>
      <c r="K141" s="131">
        <f t="shared" si="15"/>
        <v>428.76850000000007</v>
      </c>
      <c r="L141" s="131">
        <f t="shared" si="16"/>
        <v>8.4803896360759499</v>
      </c>
      <c r="M141" s="166">
        <f t="shared" si="12"/>
        <v>8146.6015000000007</v>
      </c>
      <c r="N141" s="167">
        <f t="shared" si="13"/>
        <v>161.12740308544304</v>
      </c>
    </row>
    <row r="142" spans="1:14" ht="18.75" x14ac:dyDescent="0.3">
      <c r="A142" s="157" t="s">
        <v>1017</v>
      </c>
      <c r="B142" s="145">
        <v>5</v>
      </c>
      <c r="C142" s="145">
        <v>1</v>
      </c>
      <c r="D142" s="146" t="s">
        <v>890</v>
      </c>
      <c r="E142" s="219" t="s">
        <v>744</v>
      </c>
      <c r="F142" s="219"/>
      <c r="G142" s="219"/>
      <c r="H142" s="147">
        <v>43090</v>
      </c>
      <c r="I142" s="153">
        <v>13698.31</v>
      </c>
      <c r="J142" s="153">
        <f t="shared" si="14"/>
        <v>270.93176424050631</v>
      </c>
      <c r="K142" s="131">
        <f t="shared" si="15"/>
        <v>684.91550000000007</v>
      </c>
      <c r="L142" s="131">
        <f t="shared" si="16"/>
        <v>13.546588212025314</v>
      </c>
      <c r="M142" s="166">
        <f t="shared" si="12"/>
        <v>13013.394499999999</v>
      </c>
      <c r="N142" s="167">
        <f t="shared" si="13"/>
        <v>257.385176028481</v>
      </c>
    </row>
    <row r="143" spans="1:14" ht="18.75" x14ac:dyDescent="0.3">
      <c r="A143" s="157" t="s">
        <v>1017</v>
      </c>
      <c r="B143" s="145">
        <v>5</v>
      </c>
      <c r="C143" s="145">
        <v>1</v>
      </c>
      <c r="D143" s="146" t="s">
        <v>891</v>
      </c>
      <c r="E143" s="219" t="s">
        <v>745</v>
      </c>
      <c r="F143" s="219"/>
      <c r="G143" s="219"/>
      <c r="H143" s="147">
        <v>43090</v>
      </c>
      <c r="I143" s="153">
        <v>8024</v>
      </c>
      <c r="J143" s="153">
        <f t="shared" si="14"/>
        <v>158.70253164556962</v>
      </c>
      <c r="K143" s="131">
        <f t="shared" si="15"/>
        <v>401.2</v>
      </c>
      <c r="L143" s="131">
        <f t="shared" si="16"/>
        <v>7.9351265822784809</v>
      </c>
      <c r="M143" s="166">
        <f t="shared" si="12"/>
        <v>7622.8</v>
      </c>
      <c r="N143" s="167">
        <f t="shared" si="13"/>
        <v>150.76740506329114</v>
      </c>
    </row>
    <row r="144" spans="1:14" ht="18.75" x14ac:dyDescent="0.3">
      <c r="A144" s="157" t="s">
        <v>1024</v>
      </c>
      <c r="B144" s="145">
        <v>5</v>
      </c>
      <c r="C144" s="145">
        <v>1</v>
      </c>
      <c r="D144" s="146" t="s">
        <v>892</v>
      </c>
      <c r="E144" s="219" t="s">
        <v>745</v>
      </c>
      <c r="F144" s="219"/>
      <c r="G144" s="219"/>
      <c r="H144" s="147">
        <v>43090</v>
      </c>
      <c r="I144" s="153">
        <v>8024</v>
      </c>
      <c r="J144" s="153">
        <f t="shared" ref="J144:J159" si="17">I144/50.56</f>
        <v>158.70253164556962</v>
      </c>
      <c r="K144" s="131">
        <f t="shared" si="15"/>
        <v>401.2</v>
      </c>
      <c r="L144" s="131">
        <f t="shared" si="16"/>
        <v>7.9351265822784809</v>
      </c>
      <c r="M144" s="166">
        <f t="shared" si="12"/>
        <v>7622.8</v>
      </c>
      <c r="N144" s="167">
        <f t="shared" si="13"/>
        <v>150.76740506329114</v>
      </c>
    </row>
    <row r="145" spans="1:14" ht="18.75" x14ac:dyDescent="0.3">
      <c r="A145" s="157" t="s">
        <v>1017</v>
      </c>
      <c r="B145" s="145">
        <v>5</v>
      </c>
      <c r="C145" s="145">
        <v>1</v>
      </c>
      <c r="D145" s="146" t="s">
        <v>893</v>
      </c>
      <c r="E145" s="219" t="s">
        <v>745</v>
      </c>
      <c r="F145" s="219"/>
      <c r="G145" s="219"/>
      <c r="H145" s="147">
        <v>43090</v>
      </c>
      <c r="I145" s="153">
        <v>8024</v>
      </c>
      <c r="J145" s="153">
        <f t="shared" si="17"/>
        <v>158.70253164556962</v>
      </c>
      <c r="K145" s="131">
        <f t="shared" si="15"/>
        <v>401.2</v>
      </c>
      <c r="L145" s="131">
        <f t="shared" si="16"/>
        <v>7.9351265822784809</v>
      </c>
      <c r="M145" s="166">
        <f t="shared" si="12"/>
        <v>7622.8</v>
      </c>
      <c r="N145" s="167">
        <f t="shared" si="13"/>
        <v>150.76740506329114</v>
      </c>
    </row>
    <row r="146" spans="1:14" ht="18.75" x14ac:dyDescent="0.3">
      <c r="A146" s="157" t="s">
        <v>1007</v>
      </c>
      <c r="B146" s="145">
        <v>5</v>
      </c>
      <c r="C146" s="145">
        <v>1</v>
      </c>
      <c r="D146" s="146" t="s">
        <v>894</v>
      </c>
      <c r="E146" s="219" t="s">
        <v>745</v>
      </c>
      <c r="F146" s="219"/>
      <c r="G146" s="219"/>
      <c r="H146" s="147">
        <v>43090</v>
      </c>
      <c r="I146" s="153">
        <v>8024</v>
      </c>
      <c r="J146" s="153">
        <f t="shared" si="17"/>
        <v>158.70253164556962</v>
      </c>
      <c r="K146" s="131">
        <f t="shared" si="15"/>
        <v>401.2</v>
      </c>
      <c r="L146" s="131">
        <f t="shared" si="16"/>
        <v>7.9351265822784809</v>
      </c>
      <c r="M146" s="166">
        <f t="shared" si="12"/>
        <v>7622.8</v>
      </c>
      <c r="N146" s="167">
        <f t="shared" si="13"/>
        <v>150.76740506329114</v>
      </c>
    </row>
    <row r="147" spans="1:14" ht="18.75" x14ac:dyDescent="0.3">
      <c r="A147" s="157" t="s">
        <v>1008</v>
      </c>
      <c r="B147" s="145">
        <v>5</v>
      </c>
      <c r="C147" s="145">
        <v>1</v>
      </c>
      <c r="D147" s="146" t="s">
        <v>895</v>
      </c>
      <c r="E147" s="219" t="s">
        <v>745</v>
      </c>
      <c r="F147" s="219"/>
      <c r="G147" s="219"/>
      <c r="H147" s="147">
        <v>43090</v>
      </c>
      <c r="I147" s="153">
        <v>8024</v>
      </c>
      <c r="J147" s="153">
        <f t="shared" si="17"/>
        <v>158.70253164556962</v>
      </c>
      <c r="K147" s="131">
        <f t="shared" si="15"/>
        <v>401.2</v>
      </c>
      <c r="L147" s="131">
        <f t="shared" si="16"/>
        <v>7.9351265822784809</v>
      </c>
      <c r="M147" s="166">
        <f t="shared" si="12"/>
        <v>7622.8</v>
      </c>
      <c r="N147" s="167">
        <f t="shared" si="13"/>
        <v>150.76740506329114</v>
      </c>
    </row>
    <row r="148" spans="1:14" ht="18.75" x14ac:dyDescent="0.3">
      <c r="A148" s="157" t="s">
        <v>1044</v>
      </c>
      <c r="B148" s="145">
        <v>5</v>
      </c>
      <c r="C148" s="145">
        <v>1</v>
      </c>
      <c r="D148" s="146" t="s">
        <v>896</v>
      </c>
      <c r="E148" s="219" t="s">
        <v>745</v>
      </c>
      <c r="F148" s="219"/>
      <c r="G148" s="219"/>
      <c r="H148" s="147">
        <v>43090</v>
      </c>
      <c r="I148" s="153">
        <v>8024</v>
      </c>
      <c r="J148" s="153">
        <f t="shared" si="17"/>
        <v>158.70253164556962</v>
      </c>
      <c r="K148" s="131">
        <f t="shared" si="15"/>
        <v>401.2</v>
      </c>
      <c r="L148" s="131">
        <f t="shared" si="16"/>
        <v>7.9351265822784809</v>
      </c>
      <c r="M148" s="166">
        <f t="shared" si="12"/>
        <v>7622.8</v>
      </c>
      <c r="N148" s="167">
        <f t="shared" si="13"/>
        <v>150.76740506329114</v>
      </c>
    </row>
    <row r="149" spans="1:14" ht="18.75" x14ac:dyDescent="0.3">
      <c r="A149" s="157" t="s">
        <v>1045</v>
      </c>
      <c r="B149" s="145">
        <v>5</v>
      </c>
      <c r="C149" s="145">
        <v>1</v>
      </c>
      <c r="D149" s="146" t="s">
        <v>897</v>
      </c>
      <c r="E149" s="219" t="s">
        <v>745</v>
      </c>
      <c r="F149" s="219"/>
      <c r="G149" s="219"/>
      <c r="H149" s="147">
        <v>43090</v>
      </c>
      <c r="I149" s="153">
        <v>8024</v>
      </c>
      <c r="J149" s="153">
        <f t="shared" si="17"/>
        <v>158.70253164556962</v>
      </c>
      <c r="K149" s="131">
        <f t="shared" si="15"/>
        <v>401.2</v>
      </c>
      <c r="L149" s="131">
        <f t="shared" si="16"/>
        <v>7.9351265822784809</v>
      </c>
      <c r="M149" s="166">
        <f t="shared" si="12"/>
        <v>7622.8</v>
      </c>
      <c r="N149" s="167">
        <f t="shared" si="13"/>
        <v>150.76740506329114</v>
      </c>
    </row>
    <row r="150" spans="1:14" ht="18.75" x14ac:dyDescent="0.3">
      <c r="A150" s="157" t="s">
        <v>1008</v>
      </c>
      <c r="B150" s="145">
        <v>5</v>
      </c>
      <c r="C150" s="145">
        <v>1</v>
      </c>
      <c r="D150" s="146" t="s">
        <v>898</v>
      </c>
      <c r="E150" s="219" t="s">
        <v>745</v>
      </c>
      <c r="F150" s="219"/>
      <c r="G150" s="219"/>
      <c r="H150" s="147">
        <v>43090</v>
      </c>
      <c r="I150" s="153">
        <v>8024</v>
      </c>
      <c r="J150" s="153">
        <f t="shared" si="17"/>
        <v>158.70253164556962</v>
      </c>
      <c r="K150" s="131">
        <f t="shared" si="15"/>
        <v>401.2</v>
      </c>
      <c r="L150" s="131">
        <f t="shared" si="16"/>
        <v>7.9351265822784809</v>
      </c>
      <c r="M150" s="166">
        <f t="shared" si="12"/>
        <v>7622.8</v>
      </c>
      <c r="N150" s="167">
        <f t="shared" si="13"/>
        <v>150.76740506329114</v>
      </c>
    </row>
    <row r="151" spans="1:14" ht="18.75" x14ac:dyDescent="0.3">
      <c r="A151" s="157" t="s">
        <v>1046</v>
      </c>
      <c r="B151" s="145">
        <v>5</v>
      </c>
      <c r="C151" s="145">
        <v>1</v>
      </c>
      <c r="D151" s="146" t="s">
        <v>899</v>
      </c>
      <c r="E151" s="219" t="s">
        <v>745</v>
      </c>
      <c r="F151" s="219"/>
      <c r="G151" s="219"/>
      <c r="H151" s="147">
        <v>43090</v>
      </c>
      <c r="I151" s="153">
        <v>8024</v>
      </c>
      <c r="J151" s="153">
        <f t="shared" si="17"/>
        <v>158.70253164556962</v>
      </c>
      <c r="K151" s="131">
        <f t="shared" si="15"/>
        <v>401.2</v>
      </c>
      <c r="L151" s="131">
        <f t="shared" si="16"/>
        <v>7.9351265822784809</v>
      </c>
      <c r="M151" s="166">
        <f t="shared" si="12"/>
        <v>7622.8</v>
      </c>
      <c r="N151" s="167">
        <f t="shared" si="13"/>
        <v>150.76740506329114</v>
      </c>
    </row>
    <row r="152" spans="1:14" ht="18.75" x14ac:dyDescent="0.3">
      <c r="A152" s="157" t="s">
        <v>1047</v>
      </c>
      <c r="B152" s="145">
        <v>5</v>
      </c>
      <c r="C152" s="145">
        <v>1</v>
      </c>
      <c r="D152" s="146" t="s">
        <v>900</v>
      </c>
      <c r="E152" s="219" t="s">
        <v>745</v>
      </c>
      <c r="F152" s="219"/>
      <c r="G152" s="219"/>
      <c r="H152" s="147">
        <v>43090</v>
      </c>
      <c r="I152" s="153">
        <v>8024</v>
      </c>
      <c r="J152" s="153">
        <f t="shared" si="17"/>
        <v>158.70253164556962</v>
      </c>
      <c r="K152" s="131">
        <f t="shared" si="15"/>
        <v>401.2</v>
      </c>
      <c r="L152" s="131">
        <f t="shared" si="16"/>
        <v>7.9351265822784809</v>
      </c>
      <c r="M152" s="166">
        <f t="shared" si="12"/>
        <v>7622.8</v>
      </c>
      <c r="N152" s="167">
        <f t="shared" si="13"/>
        <v>150.76740506329114</v>
      </c>
    </row>
    <row r="153" spans="1:14" ht="18.75" x14ac:dyDescent="0.3">
      <c r="A153" s="157" t="s">
        <v>1048</v>
      </c>
      <c r="B153" s="145">
        <v>5</v>
      </c>
      <c r="C153" s="145">
        <v>1</v>
      </c>
      <c r="D153" s="146" t="s">
        <v>901</v>
      </c>
      <c r="E153" s="219" t="s">
        <v>745</v>
      </c>
      <c r="F153" s="219"/>
      <c r="G153" s="219"/>
      <c r="H153" s="147">
        <v>43090</v>
      </c>
      <c r="I153" s="153">
        <v>8024</v>
      </c>
      <c r="J153" s="153">
        <f t="shared" si="17"/>
        <v>158.70253164556962</v>
      </c>
      <c r="K153" s="131">
        <f t="shared" si="15"/>
        <v>401.2</v>
      </c>
      <c r="L153" s="131">
        <f t="shared" si="16"/>
        <v>7.9351265822784809</v>
      </c>
      <c r="M153" s="166">
        <f t="shared" si="12"/>
        <v>7622.8</v>
      </c>
      <c r="N153" s="167">
        <f t="shared" si="13"/>
        <v>150.76740506329114</v>
      </c>
    </row>
    <row r="154" spans="1:14" ht="18.75" x14ac:dyDescent="0.3">
      <c r="A154" s="157" t="s">
        <v>1049</v>
      </c>
      <c r="B154" s="145">
        <v>5</v>
      </c>
      <c r="C154" s="145">
        <v>1</v>
      </c>
      <c r="D154" s="146" t="s">
        <v>902</v>
      </c>
      <c r="E154" s="219" t="s">
        <v>745</v>
      </c>
      <c r="F154" s="219"/>
      <c r="G154" s="219"/>
      <c r="H154" s="147">
        <v>43090</v>
      </c>
      <c r="I154" s="153">
        <v>8024</v>
      </c>
      <c r="J154" s="153">
        <f t="shared" si="17"/>
        <v>158.70253164556962</v>
      </c>
      <c r="K154" s="131">
        <f t="shared" si="15"/>
        <v>401.2</v>
      </c>
      <c r="L154" s="131">
        <f t="shared" si="16"/>
        <v>7.9351265822784809</v>
      </c>
      <c r="M154" s="166">
        <f t="shared" si="12"/>
        <v>7622.8</v>
      </c>
      <c r="N154" s="167">
        <f t="shared" si="13"/>
        <v>150.76740506329114</v>
      </c>
    </row>
    <row r="155" spans="1:14" ht="18.75" x14ac:dyDescent="0.3">
      <c r="A155" s="157" t="s">
        <v>1050</v>
      </c>
      <c r="B155" s="145">
        <v>5</v>
      </c>
      <c r="C155" s="145">
        <v>1</v>
      </c>
      <c r="D155" s="146" t="s">
        <v>903</v>
      </c>
      <c r="E155" s="219" t="s">
        <v>745</v>
      </c>
      <c r="F155" s="219"/>
      <c r="G155" s="219"/>
      <c r="H155" s="147">
        <v>43090</v>
      </c>
      <c r="I155" s="153">
        <v>8024</v>
      </c>
      <c r="J155" s="153">
        <f t="shared" si="17"/>
        <v>158.70253164556962</v>
      </c>
      <c r="K155" s="131">
        <f t="shared" si="15"/>
        <v>401.2</v>
      </c>
      <c r="L155" s="131">
        <f t="shared" si="16"/>
        <v>7.9351265822784809</v>
      </c>
      <c r="M155" s="166">
        <f t="shared" si="12"/>
        <v>7622.8</v>
      </c>
      <c r="N155" s="167">
        <f t="shared" si="13"/>
        <v>150.76740506329114</v>
      </c>
    </row>
    <row r="156" spans="1:14" ht="18.75" x14ac:dyDescent="0.3">
      <c r="A156" s="157" t="s">
        <v>1051</v>
      </c>
      <c r="B156" s="145">
        <v>5</v>
      </c>
      <c r="C156" s="145">
        <v>1</v>
      </c>
      <c r="D156" s="146" t="s">
        <v>904</v>
      </c>
      <c r="E156" s="219" t="s">
        <v>745</v>
      </c>
      <c r="F156" s="219"/>
      <c r="G156" s="219"/>
      <c r="H156" s="147">
        <v>43090</v>
      </c>
      <c r="I156" s="153">
        <v>8024</v>
      </c>
      <c r="J156" s="153">
        <f t="shared" si="17"/>
        <v>158.70253164556962</v>
      </c>
      <c r="K156" s="131">
        <f t="shared" si="15"/>
        <v>401.2</v>
      </c>
      <c r="L156" s="131">
        <f t="shared" si="16"/>
        <v>7.9351265822784809</v>
      </c>
      <c r="M156" s="166">
        <f t="shared" si="12"/>
        <v>7622.8</v>
      </c>
      <c r="N156" s="167">
        <f t="shared" si="13"/>
        <v>150.76740506329114</v>
      </c>
    </row>
    <row r="157" spans="1:14" ht="18.75" x14ac:dyDescent="0.3">
      <c r="A157" s="157" t="s">
        <v>1052</v>
      </c>
      <c r="B157" s="145">
        <v>5</v>
      </c>
      <c r="C157" s="145">
        <v>1</v>
      </c>
      <c r="D157" s="146" t="s">
        <v>905</v>
      </c>
      <c r="E157" s="219" t="s">
        <v>745</v>
      </c>
      <c r="F157" s="219"/>
      <c r="G157" s="219"/>
      <c r="H157" s="147">
        <v>43090</v>
      </c>
      <c r="I157" s="153">
        <v>8024</v>
      </c>
      <c r="J157" s="153">
        <f t="shared" si="17"/>
        <v>158.70253164556962</v>
      </c>
      <c r="K157" s="131">
        <f t="shared" si="15"/>
        <v>401.2</v>
      </c>
      <c r="L157" s="131">
        <f t="shared" si="16"/>
        <v>7.9351265822784809</v>
      </c>
      <c r="M157" s="166">
        <f t="shared" si="12"/>
        <v>7622.8</v>
      </c>
      <c r="N157" s="167">
        <f t="shared" si="13"/>
        <v>150.76740506329114</v>
      </c>
    </row>
    <row r="158" spans="1:14" ht="18.75" x14ac:dyDescent="0.3">
      <c r="A158" s="157" t="s">
        <v>1053</v>
      </c>
      <c r="B158" s="145">
        <v>5</v>
      </c>
      <c r="C158" s="145">
        <v>1</v>
      </c>
      <c r="D158" s="146" t="s">
        <v>906</v>
      </c>
      <c r="E158" s="219" t="s">
        <v>745</v>
      </c>
      <c r="F158" s="219"/>
      <c r="G158" s="219"/>
      <c r="H158" s="147">
        <v>43090</v>
      </c>
      <c r="I158" s="153">
        <v>8024</v>
      </c>
      <c r="J158" s="153">
        <f t="shared" si="17"/>
        <v>158.70253164556962</v>
      </c>
      <c r="K158" s="131">
        <f t="shared" si="15"/>
        <v>401.2</v>
      </c>
      <c r="L158" s="131">
        <f t="shared" si="16"/>
        <v>7.9351265822784809</v>
      </c>
      <c r="M158" s="166">
        <f t="shared" si="12"/>
        <v>7622.8</v>
      </c>
      <c r="N158" s="167">
        <f t="shared" si="13"/>
        <v>150.76740506329114</v>
      </c>
    </row>
    <row r="159" spans="1:14" ht="18.75" x14ac:dyDescent="0.3">
      <c r="A159" s="157" t="s">
        <v>1008</v>
      </c>
      <c r="B159" s="145">
        <v>5</v>
      </c>
      <c r="C159" s="145">
        <v>1</v>
      </c>
      <c r="D159" s="146" t="s">
        <v>907</v>
      </c>
      <c r="E159" s="219" t="s">
        <v>746</v>
      </c>
      <c r="F159" s="219"/>
      <c r="G159" s="219"/>
      <c r="H159" s="147">
        <v>43090</v>
      </c>
      <c r="I159" s="153">
        <v>9794</v>
      </c>
      <c r="J159" s="153">
        <f t="shared" si="17"/>
        <v>193.71044303797467</v>
      </c>
      <c r="K159" s="131">
        <f t="shared" si="15"/>
        <v>489.7</v>
      </c>
      <c r="L159" s="131">
        <f t="shared" si="16"/>
        <v>9.6855221518987324</v>
      </c>
      <c r="M159" s="166">
        <f t="shared" si="12"/>
        <v>9304.2999999999993</v>
      </c>
      <c r="N159" s="167">
        <f t="shared" si="13"/>
        <v>184.02492088607593</v>
      </c>
    </row>
    <row r="160" spans="1:14" ht="18.75" x14ac:dyDescent="0.3">
      <c r="A160" s="157" t="s">
        <v>1008</v>
      </c>
      <c r="B160" s="145">
        <v>5</v>
      </c>
      <c r="C160" s="145">
        <v>1</v>
      </c>
      <c r="D160" s="146" t="s">
        <v>908</v>
      </c>
      <c r="E160" s="219" t="s">
        <v>746</v>
      </c>
      <c r="F160" s="219"/>
      <c r="G160" s="219"/>
      <c r="H160" s="147">
        <v>43090</v>
      </c>
      <c r="I160" s="153">
        <v>9794</v>
      </c>
      <c r="J160" s="153">
        <f t="shared" ref="J160:J172" si="18">I160/50.56</f>
        <v>193.71044303797467</v>
      </c>
      <c r="K160" s="131">
        <f t="shared" si="15"/>
        <v>489.7</v>
      </c>
      <c r="L160" s="131">
        <f t="shared" si="16"/>
        <v>9.6855221518987324</v>
      </c>
      <c r="M160" s="166">
        <f t="shared" si="12"/>
        <v>9304.2999999999993</v>
      </c>
      <c r="N160" s="167">
        <f t="shared" si="13"/>
        <v>184.02492088607593</v>
      </c>
    </row>
    <row r="161" spans="1:14" ht="18.75" x14ac:dyDescent="0.3">
      <c r="A161" s="157" t="s">
        <v>1008</v>
      </c>
      <c r="B161" s="145">
        <v>5</v>
      </c>
      <c r="C161" s="145">
        <v>1</v>
      </c>
      <c r="D161" s="146" t="s">
        <v>909</v>
      </c>
      <c r="E161" s="219" t="s">
        <v>746</v>
      </c>
      <c r="F161" s="219"/>
      <c r="G161" s="219"/>
      <c r="H161" s="147">
        <v>43090</v>
      </c>
      <c r="I161" s="153">
        <v>9794</v>
      </c>
      <c r="J161" s="153">
        <f t="shared" si="18"/>
        <v>193.71044303797467</v>
      </c>
      <c r="K161" s="131">
        <f t="shared" si="15"/>
        <v>489.7</v>
      </c>
      <c r="L161" s="131">
        <f t="shared" si="16"/>
        <v>9.6855221518987324</v>
      </c>
      <c r="M161" s="166">
        <f t="shared" si="12"/>
        <v>9304.2999999999993</v>
      </c>
      <c r="N161" s="167">
        <f t="shared" si="13"/>
        <v>184.02492088607593</v>
      </c>
    </row>
    <row r="162" spans="1:14" ht="18.75" x14ac:dyDescent="0.3">
      <c r="A162" s="157" t="s">
        <v>1008</v>
      </c>
      <c r="B162" s="145">
        <v>5</v>
      </c>
      <c r="C162" s="145">
        <v>1</v>
      </c>
      <c r="D162" s="146" t="s">
        <v>910</v>
      </c>
      <c r="E162" s="219" t="s">
        <v>746</v>
      </c>
      <c r="F162" s="219"/>
      <c r="G162" s="219"/>
      <c r="H162" s="147">
        <v>43090</v>
      </c>
      <c r="I162" s="153">
        <v>9794</v>
      </c>
      <c r="J162" s="153">
        <f t="shared" si="18"/>
        <v>193.71044303797467</v>
      </c>
      <c r="K162" s="131">
        <f t="shared" si="15"/>
        <v>489.7</v>
      </c>
      <c r="L162" s="131">
        <f t="shared" si="16"/>
        <v>9.6855221518987324</v>
      </c>
      <c r="M162" s="166">
        <f t="shared" si="12"/>
        <v>9304.2999999999993</v>
      </c>
      <c r="N162" s="167">
        <f t="shared" si="13"/>
        <v>184.02492088607593</v>
      </c>
    </row>
    <row r="163" spans="1:14" ht="18.75" x14ac:dyDescent="0.3">
      <c r="A163" s="157" t="s">
        <v>1054</v>
      </c>
      <c r="B163" s="145">
        <v>5</v>
      </c>
      <c r="C163" s="145">
        <v>1</v>
      </c>
      <c r="D163" s="146" t="s">
        <v>911</v>
      </c>
      <c r="E163" s="219" t="s">
        <v>746</v>
      </c>
      <c r="F163" s="219"/>
      <c r="G163" s="219"/>
      <c r="H163" s="147">
        <v>43090</v>
      </c>
      <c r="I163" s="153">
        <v>9794</v>
      </c>
      <c r="J163" s="153">
        <f t="shared" si="18"/>
        <v>193.71044303797467</v>
      </c>
      <c r="K163" s="131">
        <f t="shared" si="15"/>
        <v>489.7</v>
      </c>
      <c r="L163" s="131">
        <f t="shared" si="16"/>
        <v>9.6855221518987324</v>
      </c>
      <c r="M163" s="166">
        <f t="shared" si="12"/>
        <v>9304.2999999999993</v>
      </c>
      <c r="N163" s="167">
        <f t="shared" si="13"/>
        <v>184.02492088607593</v>
      </c>
    </row>
    <row r="164" spans="1:14" ht="18.75" x14ac:dyDescent="0.3">
      <c r="A164" s="157" t="s">
        <v>1055</v>
      </c>
      <c r="B164" s="145">
        <v>5</v>
      </c>
      <c r="C164" s="145">
        <v>1</v>
      </c>
      <c r="D164" s="146" t="s">
        <v>912</v>
      </c>
      <c r="E164" s="219" t="s">
        <v>746</v>
      </c>
      <c r="F164" s="219"/>
      <c r="G164" s="219"/>
      <c r="H164" s="147">
        <v>43090</v>
      </c>
      <c r="I164" s="153">
        <v>9794</v>
      </c>
      <c r="J164" s="153">
        <f t="shared" si="18"/>
        <v>193.71044303797467</v>
      </c>
      <c r="K164" s="131">
        <f t="shared" si="15"/>
        <v>489.7</v>
      </c>
      <c r="L164" s="131">
        <f t="shared" si="16"/>
        <v>9.6855221518987324</v>
      </c>
      <c r="M164" s="166">
        <f t="shared" si="12"/>
        <v>9304.2999999999993</v>
      </c>
      <c r="N164" s="167">
        <f t="shared" si="13"/>
        <v>184.02492088607593</v>
      </c>
    </row>
    <row r="165" spans="1:14" ht="18.75" x14ac:dyDescent="0.3">
      <c r="A165" s="160" t="s">
        <v>1017</v>
      </c>
      <c r="B165" s="145">
        <v>5</v>
      </c>
      <c r="C165" s="145">
        <v>1</v>
      </c>
      <c r="D165" s="146" t="s">
        <v>913</v>
      </c>
      <c r="E165" s="219" t="s">
        <v>746</v>
      </c>
      <c r="F165" s="219"/>
      <c r="G165" s="219"/>
      <c r="H165" s="147">
        <v>43090</v>
      </c>
      <c r="I165" s="153">
        <v>9794</v>
      </c>
      <c r="J165" s="153">
        <f t="shared" si="18"/>
        <v>193.71044303797467</v>
      </c>
      <c r="K165" s="131">
        <f t="shared" si="15"/>
        <v>489.7</v>
      </c>
      <c r="L165" s="131">
        <f t="shared" si="16"/>
        <v>9.6855221518987324</v>
      </c>
      <c r="M165" s="166">
        <f t="shared" si="12"/>
        <v>9304.2999999999993</v>
      </c>
      <c r="N165" s="167">
        <f t="shared" si="13"/>
        <v>184.02492088607593</v>
      </c>
    </row>
    <row r="166" spans="1:14" ht="18.75" x14ac:dyDescent="0.3">
      <c r="A166" s="157" t="s">
        <v>1056</v>
      </c>
      <c r="B166" s="145">
        <v>5</v>
      </c>
      <c r="C166" s="145">
        <v>1</v>
      </c>
      <c r="D166" s="146" t="s">
        <v>914</v>
      </c>
      <c r="E166" s="219" t="s">
        <v>746</v>
      </c>
      <c r="F166" s="219"/>
      <c r="G166" s="219"/>
      <c r="H166" s="147">
        <v>43090</v>
      </c>
      <c r="I166" s="153">
        <v>9794</v>
      </c>
      <c r="J166" s="153">
        <f t="shared" si="18"/>
        <v>193.71044303797467</v>
      </c>
      <c r="K166" s="131">
        <f t="shared" si="15"/>
        <v>489.7</v>
      </c>
      <c r="L166" s="131">
        <f t="shared" si="16"/>
        <v>9.6855221518987324</v>
      </c>
      <c r="M166" s="166">
        <f t="shared" si="12"/>
        <v>9304.2999999999993</v>
      </c>
      <c r="N166" s="167">
        <f t="shared" si="13"/>
        <v>184.02492088607593</v>
      </c>
    </row>
    <row r="167" spans="1:14" ht="18.75" x14ac:dyDescent="0.3">
      <c r="A167" s="157" t="s">
        <v>1017</v>
      </c>
      <c r="B167" s="145">
        <v>5</v>
      </c>
      <c r="C167" s="145">
        <v>1</v>
      </c>
      <c r="D167" s="146" t="s">
        <v>915</v>
      </c>
      <c r="E167" s="219" t="s">
        <v>746</v>
      </c>
      <c r="F167" s="219"/>
      <c r="G167" s="219"/>
      <c r="H167" s="147">
        <v>43090</v>
      </c>
      <c r="I167" s="153">
        <v>9794</v>
      </c>
      <c r="J167" s="153">
        <f t="shared" si="18"/>
        <v>193.71044303797467</v>
      </c>
      <c r="K167" s="131">
        <f t="shared" si="15"/>
        <v>489.7</v>
      </c>
      <c r="L167" s="131">
        <f t="shared" si="16"/>
        <v>9.6855221518987324</v>
      </c>
      <c r="M167" s="166">
        <f t="shared" si="12"/>
        <v>9304.2999999999993</v>
      </c>
      <c r="N167" s="167">
        <f t="shared" si="13"/>
        <v>184.02492088607593</v>
      </c>
    </row>
    <row r="168" spans="1:14" ht="18.75" x14ac:dyDescent="0.3">
      <c r="A168" s="157" t="s">
        <v>1006</v>
      </c>
      <c r="B168" s="145">
        <v>5</v>
      </c>
      <c r="C168" s="145">
        <v>1</v>
      </c>
      <c r="D168" s="146" t="s">
        <v>916</v>
      </c>
      <c r="E168" s="219" t="s">
        <v>746</v>
      </c>
      <c r="F168" s="219"/>
      <c r="G168" s="219"/>
      <c r="H168" s="147">
        <v>43090</v>
      </c>
      <c r="I168" s="153">
        <v>9794</v>
      </c>
      <c r="J168" s="153">
        <f t="shared" si="18"/>
        <v>193.71044303797467</v>
      </c>
      <c r="K168" s="131">
        <f t="shared" si="15"/>
        <v>489.7</v>
      </c>
      <c r="L168" s="131">
        <f t="shared" si="16"/>
        <v>9.6855221518987324</v>
      </c>
      <c r="M168" s="166">
        <f t="shared" si="12"/>
        <v>9304.2999999999993</v>
      </c>
      <c r="N168" s="167">
        <f t="shared" si="13"/>
        <v>184.02492088607593</v>
      </c>
    </row>
    <row r="169" spans="1:14" ht="18.75" x14ac:dyDescent="0.3">
      <c r="A169" s="160" t="s">
        <v>1030</v>
      </c>
      <c r="B169" s="145">
        <v>5</v>
      </c>
      <c r="C169" s="145">
        <v>1</v>
      </c>
      <c r="D169" s="146" t="s">
        <v>917</v>
      </c>
      <c r="E169" s="219" t="s">
        <v>746</v>
      </c>
      <c r="F169" s="219"/>
      <c r="G169" s="219"/>
      <c r="H169" s="147">
        <v>43090</v>
      </c>
      <c r="I169" s="153">
        <v>9794</v>
      </c>
      <c r="J169" s="153">
        <f t="shared" si="18"/>
        <v>193.71044303797467</v>
      </c>
      <c r="K169" s="131">
        <f t="shared" si="15"/>
        <v>489.7</v>
      </c>
      <c r="L169" s="131">
        <f t="shared" si="16"/>
        <v>9.6855221518987324</v>
      </c>
      <c r="M169" s="166">
        <f t="shared" si="12"/>
        <v>9304.2999999999993</v>
      </c>
      <c r="N169" s="167">
        <f t="shared" si="13"/>
        <v>184.02492088607593</v>
      </c>
    </row>
    <row r="170" spans="1:14" ht="18.75" x14ac:dyDescent="0.3">
      <c r="A170" s="160" t="s">
        <v>1024</v>
      </c>
      <c r="B170" s="145">
        <v>5</v>
      </c>
      <c r="C170" s="145">
        <v>1</v>
      </c>
      <c r="D170" s="146" t="s">
        <v>918</v>
      </c>
      <c r="E170" s="219" t="s">
        <v>747</v>
      </c>
      <c r="F170" s="219"/>
      <c r="G170" s="219"/>
      <c r="H170" s="147">
        <v>43090</v>
      </c>
      <c r="I170" s="153">
        <v>47117.4</v>
      </c>
      <c r="J170" s="153">
        <f t="shared" si="18"/>
        <v>931.91060126582272</v>
      </c>
      <c r="K170" s="131">
        <f t="shared" si="15"/>
        <v>2355.87</v>
      </c>
      <c r="L170" s="131">
        <f t="shared" si="16"/>
        <v>46.595530063291136</v>
      </c>
      <c r="M170" s="166">
        <f t="shared" si="12"/>
        <v>44761.53</v>
      </c>
      <c r="N170" s="167">
        <f t="shared" si="13"/>
        <v>885.31507120253161</v>
      </c>
    </row>
    <row r="171" spans="1:14" ht="18.75" x14ac:dyDescent="0.3">
      <c r="A171" s="160" t="s">
        <v>1024</v>
      </c>
      <c r="B171" s="145">
        <v>5</v>
      </c>
      <c r="C171" s="145">
        <v>1</v>
      </c>
      <c r="D171" s="146" t="s">
        <v>919</v>
      </c>
      <c r="E171" s="219" t="s">
        <v>748</v>
      </c>
      <c r="F171" s="219"/>
      <c r="G171" s="219"/>
      <c r="H171" s="147">
        <v>43090</v>
      </c>
      <c r="I171" s="153">
        <v>77396.2</v>
      </c>
      <c r="J171" s="153">
        <f t="shared" si="18"/>
        <v>1530.7792721518986</v>
      </c>
      <c r="K171" s="131">
        <f t="shared" si="15"/>
        <v>3869.81</v>
      </c>
      <c r="L171" s="131">
        <f t="shared" si="16"/>
        <v>76.538963607594923</v>
      </c>
      <c r="M171" s="166">
        <f t="shared" si="12"/>
        <v>73526.39</v>
      </c>
      <c r="N171" s="167">
        <f t="shared" si="13"/>
        <v>1454.2403085443036</v>
      </c>
    </row>
    <row r="172" spans="1:14" ht="18.75" x14ac:dyDescent="0.3">
      <c r="A172" s="157" t="s">
        <v>1056</v>
      </c>
      <c r="B172" s="145">
        <v>5</v>
      </c>
      <c r="C172" s="145">
        <v>1</v>
      </c>
      <c r="D172" s="146" t="s">
        <v>920</v>
      </c>
      <c r="E172" s="219" t="s">
        <v>749</v>
      </c>
      <c r="F172" s="219"/>
      <c r="G172" s="219"/>
      <c r="H172" s="147">
        <v>43090</v>
      </c>
      <c r="I172" s="153">
        <v>9320.82</v>
      </c>
      <c r="J172" s="153">
        <f t="shared" si="18"/>
        <v>184.35166139240505</v>
      </c>
      <c r="K172" s="131">
        <f t="shared" si="15"/>
        <v>466.041</v>
      </c>
      <c r="L172" s="131">
        <f t="shared" si="16"/>
        <v>9.2175830696202521</v>
      </c>
      <c r="M172" s="166">
        <f t="shared" si="12"/>
        <v>8854.7790000000005</v>
      </c>
      <c r="N172" s="167">
        <f t="shared" si="13"/>
        <v>175.1340783227848</v>
      </c>
    </row>
    <row r="173" spans="1:14" ht="18.75" x14ac:dyDescent="0.3">
      <c r="A173" s="157" t="s">
        <v>1057</v>
      </c>
      <c r="B173" s="145">
        <v>5</v>
      </c>
      <c r="C173" s="145">
        <v>1</v>
      </c>
      <c r="D173" s="146" t="s">
        <v>921</v>
      </c>
      <c r="E173" s="219" t="s">
        <v>749</v>
      </c>
      <c r="F173" s="219"/>
      <c r="G173" s="219"/>
      <c r="H173" s="147">
        <v>43090</v>
      </c>
      <c r="I173" s="153">
        <v>9321.82</v>
      </c>
      <c r="J173" s="153">
        <f t="shared" ref="J173:J221" si="19">I173/50.56</f>
        <v>184.3714398734177</v>
      </c>
      <c r="K173" s="131">
        <f t="shared" si="15"/>
        <v>466.09100000000001</v>
      </c>
      <c r="L173" s="131">
        <f t="shared" si="16"/>
        <v>9.218571993670885</v>
      </c>
      <c r="M173" s="166">
        <f t="shared" si="12"/>
        <v>8855.7289999999994</v>
      </c>
      <c r="N173" s="167">
        <f t="shared" si="13"/>
        <v>175.15286787974682</v>
      </c>
    </row>
    <row r="174" spans="1:14" ht="18.75" x14ac:dyDescent="0.3">
      <c r="A174" s="157" t="s">
        <v>1058</v>
      </c>
      <c r="B174" s="145">
        <v>5</v>
      </c>
      <c r="C174" s="145">
        <v>1</v>
      </c>
      <c r="D174" s="146" t="s">
        <v>922</v>
      </c>
      <c r="E174" s="219" t="s">
        <v>749</v>
      </c>
      <c r="F174" s="219"/>
      <c r="G174" s="219"/>
      <c r="H174" s="147">
        <v>43090</v>
      </c>
      <c r="I174" s="153">
        <v>9322.82</v>
      </c>
      <c r="J174" s="153">
        <f t="shared" si="19"/>
        <v>184.39121835443038</v>
      </c>
      <c r="K174" s="131">
        <f t="shared" si="15"/>
        <v>466.14099999999996</v>
      </c>
      <c r="L174" s="131">
        <f t="shared" si="16"/>
        <v>9.2195609177215196</v>
      </c>
      <c r="M174" s="166">
        <f t="shared" si="12"/>
        <v>8856.6790000000001</v>
      </c>
      <c r="N174" s="167">
        <f t="shared" si="13"/>
        <v>175.17165743670887</v>
      </c>
    </row>
    <row r="175" spans="1:14" ht="18.75" x14ac:dyDescent="0.3">
      <c r="A175" s="157" t="s">
        <v>1017</v>
      </c>
      <c r="B175" s="145">
        <v>5</v>
      </c>
      <c r="C175" s="145">
        <v>1</v>
      </c>
      <c r="D175" s="146" t="s">
        <v>923</v>
      </c>
      <c r="E175" s="219" t="s">
        <v>749</v>
      </c>
      <c r="F175" s="219"/>
      <c r="G175" s="219"/>
      <c r="H175" s="147">
        <v>43090</v>
      </c>
      <c r="I175" s="153">
        <v>9323.82</v>
      </c>
      <c r="J175" s="153">
        <f t="shared" si="19"/>
        <v>184.41099683544303</v>
      </c>
      <c r="K175" s="131">
        <f t="shared" si="15"/>
        <v>466.19099999999997</v>
      </c>
      <c r="L175" s="131">
        <f t="shared" si="16"/>
        <v>9.2205498417721508</v>
      </c>
      <c r="M175" s="166">
        <f t="shared" si="12"/>
        <v>8857.628999999999</v>
      </c>
      <c r="N175" s="167">
        <f t="shared" si="13"/>
        <v>175.19044699367089</v>
      </c>
    </row>
    <row r="176" spans="1:14" ht="18.75" x14ac:dyDescent="0.3">
      <c r="A176" s="157" t="s">
        <v>1041</v>
      </c>
      <c r="B176" s="145">
        <v>5</v>
      </c>
      <c r="C176" s="145">
        <v>1</v>
      </c>
      <c r="D176" s="146" t="s">
        <v>924</v>
      </c>
      <c r="E176" s="219" t="s">
        <v>749</v>
      </c>
      <c r="F176" s="219"/>
      <c r="G176" s="219"/>
      <c r="H176" s="147">
        <v>43090</v>
      </c>
      <c r="I176" s="153">
        <v>9324.82</v>
      </c>
      <c r="J176" s="153">
        <f t="shared" si="19"/>
        <v>184.43077531645568</v>
      </c>
      <c r="K176" s="131">
        <f t="shared" si="15"/>
        <v>466.24099999999999</v>
      </c>
      <c r="L176" s="131">
        <f t="shared" si="16"/>
        <v>9.2215387658227836</v>
      </c>
      <c r="M176" s="166">
        <f t="shared" si="12"/>
        <v>8858.5789999999997</v>
      </c>
      <c r="N176" s="167">
        <f t="shared" si="13"/>
        <v>175.20923655063291</v>
      </c>
    </row>
    <row r="177" spans="1:14" ht="18.75" x14ac:dyDescent="0.3">
      <c r="A177" s="160" t="s">
        <v>1030</v>
      </c>
      <c r="B177" s="145">
        <v>5</v>
      </c>
      <c r="C177" s="145">
        <v>1</v>
      </c>
      <c r="D177" s="146" t="s">
        <v>925</v>
      </c>
      <c r="E177" s="219" t="s">
        <v>749</v>
      </c>
      <c r="F177" s="219"/>
      <c r="G177" s="219"/>
      <c r="H177" s="147">
        <v>43090</v>
      </c>
      <c r="I177" s="153">
        <v>9325.82</v>
      </c>
      <c r="J177" s="153">
        <f t="shared" si="19"/>
        <v>184.45055379746833</v>
      </c>
      <c r="K177" s="131">
        <f t="shared" si="15"/>
        <v>466.291</v>
      </c>
      <c r="L177" s="131">
        <f t="shared" si="16"/>
        <v>9.2225276898734165</v>
      </c>
      <c r="M177" s="166">
        <f t="shared" si="12"/>
        <v>8859.5290000000005</v>
      </c>
      <c r="N177" s="167">
        <f t="shared" si="13"/>
        <v>175.22802610759493</v>
      </c>
    </row>
    <row r="178" spans="1:14" ht="18.75" x14ac:dyDescent="0.3">
      <c r="A178" s="157" t="s">
        <v>1024</v>
      </c>
      <c r="B178" s="145">
        <v>5</v>
      </c>
      <c r="C178" s="145">
        <v>1</v>
      </c>
      <c r="D178" s="146" t="s">
        <v>926</v>
      </c>
      <c r="E178" s="219" t="s">
        <v>750</v>
      </c>
      <c r="F178" s="219"/>
      <c r="G178" s="219"/>
      <c r="H178" s="147">
        <v>43090</v>
      </c>
      <c r="I178" s="153">
        <v>12508</v>
      </c>
      <c r="J178" s="153">
        <f t="shared" si="19"/>
        <v>247.38924050632912</v>
      </c>
      <c r="K178" s="131">
        <f t="shared" si="15"/>
        <v>625.4</v>
      </c>
      <c r="L178" s="131">
        <f t="shared" si="16"/>
        <v>12.369462025316457</v>
      </c>
      <c r="M178" s="166">
        <f t="shared" si="12"/>
        <v>11882.6</v>
      </c>
      <c r="N178" s="167">
        <f t="shared" si="13"/>
        <v>235.01977848101265</v>
      </c>
    </row>
    <row r="179" spans="1:14" ht="18.75" x14ac:dyDescent="0.3">
      <c r="A179" s="157" t="s">
        <v>1057</v>
      </c>
      <c r="B179" s="145">
        <v>5</v>
      </c>
      <c r="C179" s="145">
        <v>1</v>
      </c>
      <c r="D179" s="146" t="s">
        <v>927</v>
      </c>
      <c r="E179" s="219" t="s">
        <v>751</v>
      </c>
      <c r="F179" s="219"/>
      <c r="G179" s="219"/>
      <c r="H179" s="147">
        <v>43090</v>
      </c>
      <c r="I179" s="153">
        <v>23158.560000000001</v>
      </c>
      <c r="J179" s="153">
        <f t="shared" si="19"/>
        <v>458.04113924050631</v>
      </c>
      <c r="K179" s="131">
        <f t="shared" si="15"/>
        <v>1157.9280000000001</v>
      </c>
      <c r="L179" s="131">
        <f t="shared" si="16"/>
        <v>22.902056962025316</v>
      </c>
      <c r="M179" s="166">
        <f t="shared" si="12"/>
        <v>22000.632000000001</v>
      </c>
      <c r="N179" s="167">
        <f t="shared" si="13"/>
        <v>435.139082278481</v>
      </c>
    </row>
    <row r="180" spans="1:14" ht="18.75" x14ac:dyDescent="0.3">
      <c r="A180" s="157" t="s">
        <v>1031</v>
      </c>
      <c r="B180" s="145">
        <v>5</v>
      </c>
      <c r="C180" s="145">
        <v>1</v>
      </c>
      <c r="D180" s="146" t="s">
        <v>928</v>
      </c>
      <c r="E180" s="219" t="s">
        <v>751</v>
      </c>
      <c r="F180" s="219"/>
      <c r="G180" s="219"/>
      <c r="H180" s="147">
        <v>43090</v>
      </c>
      <c r="I180" s="153">
        <v>23158.560000000001</v>
      </c>
      <c r="J180" s="153">
        <f t="shared" si="19"/>
        <v>458.04113924050631</v>
      </c>
      <c r="K180" s="131">
        <f t="shared" si="15"/>
        <v>1157.9280000000001</v>
      </c>
      <c r="L180" s="131">
        <f t="shared" si="16"/>
        <v>22.902056962025316</v>
      </c>
      <c r="M180" s="166">
        <f t="shared" si="12"/>
        <v>22000.632000000001</v>
      </c>
      <c r="N180" s="167">
        <f t="shared" si="13"/>
        <v>435.139082278481</v>
      </c>
    </row>
    <row r="181" spans="1:14" ht="18.75" x14ac:dyDescent="0.3">
      <c r="A181" s="157" t="s">
        <v>1036</v>
      </c>
      <c r="B181" s="145">
        <v>5</v>
      </c>
      <c r="C181" s="145">
        <v>1</v>
      </c>
      <c r="D181" s="146" t="s">
        <v>929</v>
      </c>
      <c r="E181" s="219" t="s">
        <v>751</v>
      </c>
      <c r="F181" s="219"/>
      <c r="G181" s="219"/>
      <c r="H181" s="147">
        <v>43090</v>
      </c>
      <c r="I181" s="153">
        <v>23158.560000000001</v>
      </c>
      <c r="J181" s="153">
        <f t="shared" si="19"/>
        <v>458.04113924050631</v>
      </c>
      <c r="K181" s="131">
        <f t="shared" si="15"/>
        <v>1157.9280000000001</v>
      </c>
      <c r="L181" s="131">
        <f t="shared" si="16"/>
        <v>22.902056962025316</v>
      </c>
      <c r="M181" s="166">
        <f t="shared" si="12"/>
        <v>22000.632000000001</v>
      </c>
      <c r="N181" s="167">
        <f t="shared" si="13"/>
        <v>435.139082278481</v>
      </c>
    </row>
    <row r="182" spans="1:14" ht="18.75" x14ac:dyDescent="0.3">
      <c r="A182" s="160" t="s">
        <v>1056</v>
      </c>
      <c r="B182" s="145">
        <v>5</v>
      </c>
      <c r="C182" s="145">
        <v>1</v>
      </c>
      <c r="D182" s="146" t="s">
        <v>930</v>
      </c>
      <c r="E182" s="219" t="s">
        <v>751</v>
      </c>
      <c r="F182" s="219"/>
      <c r="G182" s="219"/>
      <c r="H182" s="147">
        <v>43090</v>
      </c>
      <c r="I182" s="153">
        <v>23158.560000000001</v>
      </c>
      <c r="J182" s="153">
        <f t="shared" si="19"/>
        <v>458.04113924050631</v>
      </c>
      <c r="K182" s="131">
        <f t="shared" si="15"/>
        <v>1157.9280000000001</v>
      </c>
      <c r="L182" s="131">
        <f t="shared" si="16"/>
        <v>22.902056962025316</v>
      </c>
      <c r="M182" s="166">
        <f t="shared" si="12"/>
        <v>22000.632000000001</v>
      </c>
      <c r="N182" s="167">
        <f t="shared" si="13"/>
        <v>435.139082278481</v>
      </c>
    </row>
    <row r="183" spans="1:14" ht="18.75" x14ac:dyDescent="0.3">
      <c r="A183" s="157" t="s">
        <v>1017</v>
      </c>
      <c r="B183" s="145">
        <v>5</v>
      </c>
      <c r="C183" s="145">
        <v>1</v>
      </c>
      <c r="D183" s="146" t="s">
        <v>931</v>
      </c>
      <c r="E183" s="219" t="s">
        <v>751</v>
      </c>
      <c r="F183" s="219"/>
      <c r="G183" s="219"/>
      <c r="H183" s="147">
        <v>43090</v>
      </c>
      <c r="I183" s="153">
        <v>23158.560000000001</v>
      </c>
      <c r="J183" s="153">
        <f t="shared" si="19"/>
        <v>458.04113924050631</v>
      </c>
      <c r="K183" s="131">
        <f t="shared" si="15"/>
        <v>1157.9280000000001</v>
      </c>
      <c r="L183" s="131">
        <f t="shared" si="16"/>
        <v>22.902056962025316</v>
      </c>
      <c r="M183" s="166">
        <f t="shared" si="12"/>
        <v>22000.632000000001</v>
      </c>
      <c r="N183" s="167">
        <f t="shared" si="13"/>
        <v>435.139082278481</v>
      </c>
    </row>
    <row r="184" spans="1:14" ht="18.75" x14ac:dyDescent="0.3">
      <c r="A184" s="157" t="s">
        <v>1059</v>
      </c>
      <c r="B184" s="145">
        <v>5</v>
      </c>
      <c r="C184" s="145">
        <v>1</v>
      </c>
      <c r="D184" s="146" t="s">
        <v>932</v>
      </c>
      <c r="E184" s="219" t="s">
        <v>751</v>
      </c>
      <c r="F184" s="219"/>
      <c r="G184" s="219"/>
      <c r="H184" s="147">
        <v>43090</v>
      </c>
      <c r="I184" s="153">
        <v>23158.560000000001</v>
      </c>
      <c r="J184" s="153">
        <f t="shared" si="19"/>
        <v>458.04113924050631</v>
      </c>
      <c r="K184" s="131">
        <f t="shared" si="15"/>
        <v>1157.9280000000001</v>
      </c>
      <c r="L184" s="131">
        <f t="shared" si="16"/>
        <v>22.902056962025316</v>
      </c>
      <c r="M184" s="166">
        <f t="shared" si="12"/>
        <v>22000.632000000001</v>
      </c>
      <c r="N184" s="167">
        <f t="shared" si="13"/>
        <v>435.139082278481</v>
      </c>
    </row>
    <row r="185" spans="1:14" ht="18.75" x14ac:dyDescent="0.3">
      <c r="A185" s="157" t="s">
        <v>1060</v>
      </c>
      <c r="B185" s="145">
        <v>5</v>
      </c>
      <c r="C185" s="145">
        <v>1</v>
      </c>
      <c r="D185" s="146" t="s">
        <v>933</v>
      </c>
      <c r="E185" s="219" t="s">
        <v>751</v>
      </c>
      <c r="F185" s="219"/>
      <c r="G185" s="219"/>
      <c r="H185" s="147">
        <v>43090</v>
      </c>
      <c r="I185" s="153">
        <v>23158.560000000001</v>
      </c>
      <c r="J185" s="153">
        <f t="shared" si="19"/>
        <v>458.04113924050631</v>
      </c>
      <c r="K185" s="131">
        <f t="shared" si="15"/>
        <v>1157.9280000000001</v>
      </c>
      <c r="L185" s="131">
        <f t="shared" si="16"/>
        <v>22.902056962025316</v>
      </c>
      <c r="M185" s="166">
        <f t="shared" si="12"/>
        <v>22000.632000000001</v>
      </c>
      <c r="N185" s="167">
        <f t="shared" si="13"/>
        <v>435.139082278481</v>
      </c>
    </row>
    <row r="186" spans="1:14" ht="18.75" x14ac:dyDescent="0.3">
      <c r="A186" s="157" t="s">
        <v>1061</v>
      </c>
      <c r="B186" s="145">
        <v>5</v>
      </c>
      <c r="C186" s="145">
        <v>1</v>
      </c>
      <c r="D186" s="146" t="s">
        <v>934</v>
      </c>
      <c r="E186" s="219" t="s">
        <v>751</v>
      </c>
      <c r="F186" s="219"/>
      <c r="G186" s="219"/>
      <c r="H186" s="147">
        <v>43090</v>
      </c>
      <c r="I186" s="153">
        <v>23158.560000000001</v>
      </c>
      <c r="J186" s="153">
        <f t="shared" si="19"/>
        <v>458.04113924050631</v>
      </c>
      <c r="K186" s="131">
        <f t="shared" si="15"/>
        <v>1157.9280000000001</v>
      </c>
      <c r="L186" s="131">
        <f t="shared" si="16"/>
        <v>22.902056962025316</v>
      </c>
      <c r="M186" s="166">
        <f t="shared" ref="M186:M249" si="20">I186-K186</f>
        <v>22000.632000000001</v>
      </c>
      <c r="N186" s="167">
        <f t="shared" ref="N186:N249" si="21">J186-L186</f>
        <v>435.139082278481</v>
      </c>
    </row>
    <row r="187" spans="1:14" ht="18.75" x14ac:dyDescent="0.3">
      <c r="A187" s="157" t="s">
        <v>1062</v>
      </c>
      <c r="B187" s="145">
        <v>5</v>
      </c>
      <c r="C187" s="145">
        <v>1</v>
      </c>
      <c r="D187" s="146" t="s">
        <v>935</v>
      </c>
      <c r="E187" s="219" t="s">
        <v>751</v>
      </c>
      <c r="F187" s="219"/>
      <c r="G187" s="219"/>
      <c r="H187" s="147">
        <v>43090</v>
      </c>
      <c r="I187" s="153">
        <v>23158.560000000001</v>
      </c>
      <c r="J187" s="153">
        <f t="shared" si="19"/>
        <v>458.04113924050631</v>
      </c>
      <c r="K187" s="131">
        <f t="shared" si="15"/>
        <v>1157.9280000000001</v>
      </c>
      <c r="L187" s="131">
        <f t="shared" si="16"/>
        <v>22.902056962025316</v>
      </c>
      <c r="M187" s="166">
        <f t="shared" si="20"/>
        <v>22000.632000000001</v>
      </c>
      <c r="N187" s="167">
        <f t="shared" si="21"/>
        <v>435.139082278481</v>
      </c>
    </row>
    <row r="188" spans="1:14" ht="18.75" x14ac:dyDescent="0.3">
      <c r="A188" s="157" t="s">
        <v>1006</v>
      </c>
      <c r="B188" s="145">
        <v>5</v>
      </c>
      <c r="C188" s="145">
        <v>1</v>
      </c>
      <c r="D188" s="146" t="s">
        <v>936</v>
      </c>
      <c r="E188" s="219" t="s">
        <v>751</v>
      </c>
      <c r="F188" s="219"/>
      <c r="G188" s="219"/>
      <c r="H188" s="147">
        <v>43090</v>
      </c>
      <c r="I188" s="153">
        <v>23158.560000000001</v>
      </c>
      <c r="J188" s="153">
        <f t="shared" si="19"/>
        <v>458.04113924050631</v>
      </c>
      <c r="K188" s="131">
        <f t="shared" si="15"/>
        <v>1157.9280000000001</v>
      </c>
      <c r="L188" s="131">
        <f t="shared" si="16"/>
        <v>22.902056962025316</v>
      </c>
      <c r="M188" s="166">
        <f t="shared" si="20"/>
        <v>22000.632000000001</v>
      </c>
      <c r="N188" s="167">
        <f t="shared" si="21"/>
        <v>435.139082278481</v>
      </c>
    </row>
    <row r="189" spans="1:14" ht="18.75" x14ac:dyDescent="0.3">
      <c r="A189" s="157" t="s">
        <v>1030</v>
      </c>
      <c r="B189" s="145">
        <v>5</v>
      </c>
      <c r="C189" s="145">
        <v>1</v>
      </c>
      <c r="D189" s="146" t="s">
        <v>937</v>
      </c>
      <c r="E189" s="219" t="s">
        <v>751</v>
      </c>
      <c r="F189" s="219"/>
      <c r="G189" s="219"/>
      <c r="H189" s="147">
        <v>43090</v>
      </c>
      <c r="I189" s="153">
        <v>23158.560000000001</v>
      </c>
      <c r="J189" s="153">
        <f t="shared" si="19"/>
        <v>458.04113924050631</v>
      </c>
      <c r="K189" s="131">
        <f t="shared" si="15"/>
        <v>1157.9280000000001</v>
      </c>
      <c r="L189" s="131">
        <f t="shared" si="16"/>
        <v>22.902056962025316</v>
      </c>
      <c r="M189" s="166">
        <f t="shared" si="20"/>
        <v>22000.632000000001</v>
      </c>
      <c r="N189" s="167">
        <f t="shared" si="21"/>
        <v>435.139082278481</v>
      </c>
    </row>
    <row r="190" spans="1:14" ht="18.75" x14ac:dyDescent="0.3">
      <c r="A190" s="157" t="s">
        <v>1014</v>
      </c>
      <c r="B190" s="145">
        <v>5</v>
      </c>
      <c r="C190" s="145">
        <v>1</v>
      </c>
      <c r="D190" s="146" t="s">
        <v>938</v>
      </c>
      <c r="E190" s="219" t="s">
        <v>751</v>
      </c>
      <c r="F190" s="219"/>
      <c r="G190" s="219"/>
      <c r="H190" s="147">
        <v>43090</v>
      </c>
      <c r="I190" s="153">
        <v>23158.560000000001</v>
      </c>
      <c r="J190" s="153">
        <f t="shared" si="19"/>
        <v>458.04113924050631</v>
      </c>
      <c r="K190" s="131">
        <f t="shared" si="15"/>
        <v>1157.9280000000001</v>
      </c>
      <c r="L190" s="131">
        <f t="shared" si="16"/>
        <v>22.902056962025316</v>
      </c>
      <c r="M190" s="166">
        <f t="shared" si="20"/>
        <v>22000.632000000001</v>
      </c>
      <c r="N190" s="167">
        <f t="shared" si="21"/>
        <v>435.139082278481</v>
      </c>
    </row>
    <row r="191" spans="1:14" ht="18.75" x14ac:dyDescent="0.3">
      <c r="A191" s="157" t="s">
        <v>1038</v>
      </c>
      <c r="B191" s="145">
        <v>5</v>
      </c>
      <c r="C191" s="145">
        <v>1</v>
      </c>
      <c r="D191" s="146" t="s">
        <v>939</v>
      </c>
      <c r="E191" s="219" t="s">
        <v>751</v>
      </c>
      <c r="F191" s="219"/>
      <c r="G191" s="219"/>
      <c r="H191" s="147">
        <v>43090</v>
      </c>
      <c r="I191" s="153">
        <v>23158.560000000001</v>
      </c>
      <c r="J191" s="153">
        <f t="shared" si="19"/>
        <v>458.04113924050631</v>
      </c>
      <c r="K191" s="131">
        <f t="shared" si="15"/>
        <v>1157.9280000000001</v>
      </c>
      <c r="L191" s="131">
        <f t="shared" si="16"/>
        <v>22.902056962025316</v>
      </c>
      <c r="M191" s="166">
        <f t="shared" si="20"/>
        <v>22000.632000000001</v>
      </c>
      <c r="N191" s="167">
        <f t="shared" si="21"/>
        <v>435.139082278481</v>
      </c>
    </row>
    <row r="192" spans="1:14" ht="18.75" x14ac:dyDescent="0.3">
      <c r="A192" s="157" t="s">
        <v>1063</v>
      </c>
      <c r="B192" s="145">
        <v>5</v>
      </c>
      <c r="C192" s="145">
        <v>1</v>
      </c>
      <c r="D192" s="146" t="s">
        <v>940</v>
      </c>
      <c r="E192" s="219" t="s">
        <v>751</v>
      </c>
      <c r="F192" s="219"/>
      <c r="G192" s="219"/>
      <c r="H192" s="147">
        <v>43090</v>
      </c>
      <c r="I192" s="153">
        <v>23158.560000000001</v>
      </c>
      <c r="J192" s="153">
        <f t="shared" si="19"/>
        <v>458.04113924050631</v>
      </c>
      <c r="K192" s="131">
        <f t="shared" si="15"/>
        <v>1157.9280000000001</v>
      </c>
      <c r="L192" s="131">
        <f t="shared" si="16"/>
        <v>22.902056962025316</v>
      </c>
      <c r="M192" s="166">
        <f t="shared" si="20"/>
        <v>22000.632000000001</v>
      </c>
      <c r="N192" s="167">
        <f t="shared" si="21"/>
        <v>435.139082278481</v>
      </c>
    </row>
    <row r="193" spans="1:14" ht="18.75" x14ac:dyDescent="0.3">
      <c r="A193" s="157" t="s">
        <v>1064</v>
      </c>
      <c r="B193" s="145">
        <v>5</v>
      </c>
      <c r="C193" s="145">
        <v>1</v>
      </c>
      <c r="D193" s="146" t="s">
        <v>941</v>
      </c>
      <c r="E193" s="219" t="s">
        <v>751</v>
      </c>
      <c r="F193" s="219"/>
      <c r="G193" s="219"/>
      <c r="H193" s="147">
        <v>43090</v>
      </c>
      <c r="I193" s="153">
        <v>23158.560000000001</v>
      </c>
      <c r="J193" s="153">
        <f t="shared" si="19"/>
        <v>458.04113924050631</v>
      </c>
      <c r="K193" s="131">
        <f t="shared" si="15"/>
        <v>1157.9280000000001</v>
      </c>
      <c r="L193" s="131">
        <f t="shared" si="16"/>
        <v>22.902056962025316</v>
      </c>
      <c r="M193" s="166">
        <f t="shared" si="20"/>
        <v>22000.632000000001</v>
      </c>
      <c r="N193" s="167">
        <f t="shared" si="21"/>
        <v>435.139082278481</v>
      </c>
    </row>
    <row r="194" spans="1:14" ht="18.75" x14ac:dyDescent="0.3">
      <c r="A194" s="157" t="s">
        <v>1008</v>
      </c>
      <c r="B194" s="145">
        <v>5</v>
      </c>
      <c r="C194" s="145">
        <v>1</v>
      </c>
      <c r="D194" s="146" t="s">
        <v>942</v>
      </c>
      <c r="E194" s="219" t="s">
        <v>751</v>
      </c>
      <c r="F194" s="219"/>
      <c r="G194" s="219"/>
      <c r="H194" s="147">
        <v>43090</v>
      </c>
      <c r="I194" s="153">
        <v>23158.560000000001</v>
      </c>
      <c r="J194" s="153">
        <f t="shared" si="19"/>
        <v>458.04113924050631</v>
      </c>
      <c r="K194" s="131">
        <f t="shared" si="15"/>
        <v>1157.9280000000001</v>
      </c>
      <c r="L194" s="131">
        <f t="shared" si="16"/>
        <v>22.902056962025316</v>
      </c>
      <c r="M194" s="166">
        <f t="shared" si="20"/>
        <v>22000.632000000001</v>
      </c>
      <c r="N194" s="167">
        <f t="shared" si="21"/>
        <v>435.139082278481</v>
      </c>
    </row>
    <row r="195" spans="1:14" ht="18.75" x14ac:dyDescent="0.3">
      <c r="A195" s="157" t="s">
        <v>1008</v>
      </c>
      <c r="B195" s="145">
        <v>5</v>
      </c>
      <c r="C195" s="145">
        <v>1</v>
      </c>
      <c r="D195" s="146" t="s">
        <v>943</v>
      </c>
      <c r="E195" s="219" t="s">
        <v>746</v>
      </c>
      <c r="F195" s="219"/>
      <c r="G195" s="219"/>
      <c r="H195" s="147">
        <v>43090</v>
      </c>
      <c r="I195" s="153">
        <v>6608</v>
      </c>
      <c r="J195" s="153">
        <f t="shared" si="19"/>
        <v>130.69620253164555</v>
      </c>
      <c r="K195" s="131">
        <f t="shared" si="15"/>
        <v>330.4</v>
      </c>
      <c r="L195" s="131">
        <f t="shared" si="16"/>
        <v>6.5348101265822773</v>
      </c>
      <c r="M195" s="166">
        <f t="shared" si="20"/>
        <v>6277.6</v>
      </c>
      <c r="N195" s="167">
        <f t="shared" si="21"/>
        <v>124.16139240506328</v>
      </c>
    </row>
    <row r="196" spans="1:14" ht="18.75" x14ac:dyDescent="0.3">
      <c r="A196" s="157" t="s">
        <v>1008</v>
      </c>
      <c r="B196" s="145">
        <v>5</v>
      </c>
      <c r="C196" s="145">
        <v>1</v>
      </c>
      <c r="D196" s="146" t="s">
        <v>944</v>
      </c>
      <c r="E196" s="219" t="s">
        <v>746</v>
      </c>
      <c r="F196" s="219"/>
      <c r="G196" s="219"/>
      <c r="H196" s="147">
        <v>43090</v>
      </c>
      <c r="I196" s="153">
        <v>6608</v>
      </c>
      <c r="J196" s="153">
        <f t="shared" si="19"/>
        <v>130.69620253164555</v>
      </c>
      <c r="K196" s="131">
        <f t="shared" si="15"/>
        <v>330.4</v>
      </c>
      <c r="L196" s="131">
        <f t="shared" si="16"/>
        <v>6.5348101265822773</v>
      </c>
      <c r="M196" s="166">
        <f t="shared" si="20"/>
        <v>6277.6</v>
      </c>
      <c r="N196" s="167">
        <f t="shared" si="21"/>
        <v>124.16139240506328</v>
      </c>
    </row>
    <row r="197" spans="1:14" ht="18.75" x14ac:dyDescent="0.3">
      <c r="A197" s="157" t="s">
        <v>1008</v>
      </c>
      <c r="B197" s="145">
        <v>5</v>
      </c>
      <c r="C197" s="145">
        <v>1</v>
      </c>
      <c r="D197" s="146" t="s">
        <v>945</v>
      </c>
      <c r="E197" s="219" t="s">
        <v>752</v>
      </c>
      <c r="F197" s="219"/>
      <c r="G197" s="219"/>
      <c r="H197" s="147">
        <v>43090</v>
      </c>
      <c r="I197" s="153">
        <v>8094.8</v>
      </c>
      <c r="J197" s="153">
        <f t="shared" si="19"/>
        <v>160.10284810126581</v>
      </c>
      <c r="K197" s="131">
        <f t="shared" si="15"/>
        <v>404.74</v>
      </c>
      <c r="L197" s="131">
        <f t="shared" si="16"/>
        <v>8.0051424050632907</v>
      </c>
      <c r="M197" s="166">
        <f t="shared" si="20"/>
        <v>7690.06</v>
      </c>
      <c r="N197" s="167">
        <f t="shared" si="21"/>
        <v>152.09770569620252</v>
      </c>
    </row>
    <row r="198" spans="1:14" ht="18.75" x14ac:dyDescent="0.3">
      <c r="A198" s="157" t="s">
        <v>1008</v>
      </c>
      <c r="B198" s="145">
        <v>5</v>
      </c>
      <c r="C198" s="145">
        <v>1</v>
      </c>
      <c r="D198" s="146" t="s">
        <v>946</v>
      </c>
      <c r="E198" s="219" t="s">
        <v>753</v>
      </c>
      <c r="F198" s="219"/>
      <c r="G198" s="219"/>
      <c r="H198" s="147">
        <v>43090</v>
      </c>
      <c r="I198" s="153">
        <v>4460.3999999999996</v>
      </c>
      <c r="J198" s="153">
        <f t="shared" si="19"/>
        <v>88.219936708860743</v>
      </c>
      <c r="K198" s="131">
        <f t="shared" si="15"/>
        <v>223.02</v>
      </c>
      <c r="L198" s="131">
        <f t="shared" si="16"/>
        <v>4.4109968354430373</v>
      </c>
      <c r="M198" s="166">
        <f t="shared" si="20"/>
        <v>4237.3799999999992</v>
      </c>
      <c r="N198" s="167">
        <f t="shared" si="21"/>
        <v>83.8089398734177</v>
      </c>
    </row>
    <row r="199" spans="1:14" ht="18.75" x14ac:dyDescent="0.3">
      <c r="A199" s="157" t="s">
        <v>1008</v>
      </c>
      <c r="B199" s="145">
        <v>5</v>
      </c>
      <c r="C199" s="145">
        <v>1</v>
      </c>
      <c r="D199" s="146" t="s">
        <v>947</v>
      </c>
      <c r="E199" s="219" t="s">
        <v>753</v>
      </c>
      <c r="F199" s="219"/>
      <c r="G199" s="219"/>
      <c r="H199" s="147">
        <v>43090</v>
      </c>
      <c r="I199" s="153">
        <v>4460.3999999999996</v>
      </c>
      <c r="J199" s="153">
        <f t="shared" si="19"/>
        <v>88.219936708860743</v>
      </c>
      <c r="K199" s="131">
        <f t="shared" si="15"/>
        <v>223.02</v>
      </c>
      <c r="L199" s="131">
        <f t="shared" si="16"/>
        <v>4.4109968354430373</v>
      </c>
      <c r="M199" s="166">
        <f t="shared" si="20"/>
        <v>4237.3799999999992</v>
      </c>
      <c r="N199" s="167">
        <f t="shared" si="21"/>
        <v>83.8089398734177</v>
      </c>
    </row>
    <row r="200" spans="1:14" ht="18.75" x14ac:dyDescent="0.3">
      <c r="A200" s="157" t="s">
        <v>1030</v>
      </c>
      <c r="B200" s="145">
        <v>5</v>
      </c>
      <c r="C200" s="145">
        <v>1</v>
      </c>
      <c r="D200" s="146" t="s">
        <v>948</v>
      </c>
      <c r="E200" s="219" t="s">
        <v>753</v>
      </c>
      <c r="F200" s="219"/>
      <c r="G200" s="219"/>
      <c r="H200" s="147">
        <v>43090</v>
      </c>
      <c r="I200" s="153">
        <v>4460.3999999999996</v>
      </c>
      <c r="J200" s="153">
        <f t="shared" si="19"/>
        <v>88.219936708860743</v>
      </c>
      <c r="K200" s="131">
        <f t="shared" si="15"/>
        <v>223.02</v>
      </c>
      <c r="L200" s="131">
        <f t="shared" si="16"/>
        <v>4.4109968354430373</v>
      </c>
      <c r="M200" s="166">
        <f t="shared" si="20"/>
        <v>4237.3799999999992</v>
      </c>
      <c r="N200" s="167">
        <f t="shared" si="21"/>
        <v>83.8089398734177</v>
      </c>
    </row>
    <row r="201" spans="1:14" ht="18.75" x14ac:dyDescent="0.3">
      <c r="A201" s="157" t="s">
        <v>1007</v>
      </c>
      <c r="B201" s="145">
        <v>5</v>
      </c>
      <c r="C201" s="145">
        <v>1</v>
      </c>
      <c r="D201" s="146" t="s">
        <v>949</v>
      </c>
      <c r="E201" s="219" t="s">
        <v>753</v>
      </c>
      <c r="F201" s="219"/>
      <c r="G201" s="219"/>
      <c r="H201" s="147">
        <v>43090</v>
      </c>
      <c r="I201" s="153">
        <v>4460.3999999999996</v>
      </c>
      <c r="J201" s="153">
        <f t="shared" si="19"/>
        <v>88.219936708860743</v>
      </c>
      <c r="K201" s="131">
        <f t="shared" si="15"/>
        <v>223.02</v>
      </c>
      <c r="L201" s="131">
        <f t="shared" si="16"/>
        <v>4.4109968354430373</v>
      </c>
      <c r="M201" s="166">
        <f t="shared" si="20"/>
        <v>4237.3799999999992</v>
      </c>
      <c r="N201" s="167">
        <f t="shared" si="21"/>
        <v>83.8089398734177</v>
      </c>
    </row>
    <row r="202" spans="1:14" ht="18.75" x14ac:dyDescent="0.3">
      <c r="A202" s="157" t="s">
        <v>1017</v>
      </c>
      <c r="B202" s="145">
        <v>5</v>
      </c>
      <c r="C202" s="145">
        <v>1</v>
      </c>
      <c r="D202" s="146" t="s">
        <v>950</v>
      </c>
      <c r="E202" s="219" t="s">
        <v>753</v>
      </c>
      <c r="F202" s="219"/>
      <c r="G202" s="219"/>
      <c r="H202" s="147">
        <v>43091</v>
      </c>
      <c r="I202" s="153">
        <v>4460.3999999999996</v>
      </c>
      <c r="J202" s="153">
        <f t="shared" si="19"/>
        <v>88.219936708860743</v>
      </c>
      <c r="K202" s="131">
        <f t="shared" si="15"/>
        <v>223.02</v>
      </c>
      <c r="L202" s="131">
        <f t="shared" si="16"/>
        <v>4.4109968354430373</v>
      </c>
      <c r="M202" s="166">
        <f t="shared" si="20"/>
        <v>4237.3799999999992</v>
      </c>
      <c r="N202" s="167">
        <f t="shared" si="21"/>
        <v>83.8089398734177</v>
      </c>
    </row>
    <row r="203" spans="1:14" ht="18.75" x14ac:dyDescent="0.3">
      <c r="A203" s="157" t="s">
        <v>1058</v>
      </c>
      <c r="B203" s="145">
        <v>5</v>
      </c>
      <c r="C203" s="145">
        <v>1</v>
      </c>
      <c r="D203" s="146" t="s">
        <v>951</v>
      </c>
      <c r="E203" s="219" t="s">
        <v>753</v>
      </c>
      <c r="F203" s="219"/>
      <c r="G203" s="219"/>
      <c r="H203" s="147">
        <v>43091</v>
      </c>
      <c r="I203" s="153">
        <v>4460.3999999999996</v>
      </c>
      <c r="J203" s="153">
        <f t="shared" si="19"/>
        <v>88.219936708860743</v>
      </c>
      <c r="K203" s="131">
        <f t="shared" si="15"/>
        <v>223.02</v>
      </c>
      <c r="L203" s="131">
        <f t="shared" si="16"/>
        <v>4.4109968354430373</v>
      </c>
      <c r="M203" s="166">
        <f t="shared" si="20"/>
        <v>4237.3799999999992</v>
      </c>
      <c r="N203" s="167">
        <f t="shared" si="21"/>
        <v>83.8089398734177</v>
      </c>
    </row>
    <row r="204" spans="1:14" ht="18.75" x14ac:dyDescent="0.3">
      <c r="A204" s="157" t="s">
        <v>1008</v>
      </c>
      <c r="B204" s="145">
        <v>5</v>
      </c>
      <c r="C204" s="145">
        <v>1</v>
      </c>
      <c r="D204" s="146" t="s">
        <v>952</v>
      </c>
      <c r="E204" s="219" t="s">
        <v>753</v>
      </c>
      <c r="F204" s="219"/>
      <c r="G204" s="219"/>
      <c r="H204" s="147">
        <v>43091</v>
      </c>
      <c r="I204" s="153">
        <v>4460.3999999999996</v>
      </c>
      <c r="J204" s="153">
        <f t="shared" si="19"/>
        <v>88.219936708860743</v>
      </c>
      <c r="K204" s="131">
        <f t="shared" ref="K204:K267" si="22">I204*B204/100</f>
        <v>223.02</v>
      </c>
      <c r="L204" s="131">
        <f t="shared" ref="L204:L267" si="23">J204*B204/100</f>
        <v>4.4109968354430373</v>
      </c>
      <c r="M204" s="166">
        <f t="shared" si="20"/>
        <v>4237.3799999999992</v>
      </c>
      <c r="N204" s="167">
        <f t="shared" si="21"/>
        <v>83.8089398734177</v>
      </c>
    </row>
    <row r="205" spans="1:14" ht="18.75" x14ac:dyDescent="0.3">
      <c r="A205" s="157" t="s">
        <v>1065</v>
      </c>
      <c r="B205" s="145">
        <v>5</v>
      </c>
      <c r="C205" s="145">
        <v>1</v>
      </c>
      <c r="D205" s="146" t="s">
        <v>953</v>
      </c>
      <c r="E205" s="219" t="s">
        <v>753</v>
      </c>
      <c r="F205" s="219"/>
      <c r="G205" s="219"/>
      <c r="H205" s="147">
        <v>43091</v>
      </c>
      <c r="I205" s="153">
        <v>4460.3999999999996</v>
      </c>
      <c r="J205" s="153">
        <f t="shared" si="19"/>
        <v>88.219936708860743</v>
      </c>
      <c r="K205" s="131">
        <f t="shared" si="22"/>
        <v>223.02</v>
      </c>
      <c r="L205" s="131">
        <f t="shared" si="23"/>
        <v>4.4109968354430373</v>
      </c>
      <c r="M205" s="166">
        <f t="shared" si="20"/>
        <v>4237.3799999999992</v>
      </c>
      <c r="N205" s="167">
        <f t="shared" si="21"/>
        <v>83.8089398734177</v>
      </c>
    </row>
    <row r="206" spans="1:14" ht="18.75" x14ac:dyDescent="0.3">
      <c r="A206" s="157" t="s">
        <v>1008</v>
      </c>
      <c r="B206" s="145">
        <v>5</v>
      </c>
      <c r="C206" s="145">
        <v>1</v>
      </c>
      <c r="D206" s="146" t="s">
        <v>954</v>
      </c>
      <c r="E206" s="219" t="s">
        <v>753</v>
      </c>
      <c r="F206" s="219"/>
      <c r="G206" s="219"/>
      <c r="H206" s="147">
        <v>43091</v>
      </c>
      <c r="I206" s="153">
        <v>4460.3999999999996</v>
      </c>
      <c r="J206" s="153">
        <f t="shared" si="19"/>
        <v>88.219936708860743</v>
      </c>
      <c r="K206" s="131">
        <f t="shared" si="22"/>
        <v>223.02</v>
      </c>
      <c r="L206" s="131">
        <f t="shared" si="23"/>
        <v>4.4109968354430373</v>
      </c>
      <c r="M206" s="166">
        <f t="shared" si="20"/>
        <v>4237.3799999999992</v>
      </c>
      <c r="N206" s="167">
        <f t="shared" si="21"/>
        <v>83.8089398734177</v>
      </c>
    </row>
    <row r="207" spans="1:14" ht="18.75" x14ac:dyDescent="0.3">
      <c r="A207" s="157" t="s">
        <v>1006</v>
      </c>
      <c r="B207" s="145">
        <v>5</v>
      </c>
      <c r="C207" s="145">
        <v>1</v>
      </c>
      <c r="D207" s="146" t="s">
        <v>955</v>
      </c>
      <c r="E207" s="219" t="s">
        <v>753</v>
      </c>
      <c r="F207" s="219"/>
      <c r="G207" s="219"/>
      <c r="H207" s="147">
        <v>43091</v>
      </c>
      <c r="I207" s="153">
        <v>4460.3999999999996</v>
      </c>
      <c r="J207" s="153">
        <f t="shared" si="19"/>
        <v>88.219936708860743</v>
      </c>
      <c r="K207" s="131">
        <f t="shared" si="22"/>
        <v>223.02</v>
      </c>
      <c r="L207" s="131">
        <f t="shared" si="23"/>
        <v>4.4109968354430373</v>
      </c>
      <c r="M207" s="166">
        <f t="shared" si="20"/>
        <v>4237.3799999999992</v>
      </c>
      <c r="N207" s="167">
        <f t="shared" si="21"/>
        <v>83.8089398734177</v>
      </c>
    </row>
    <row r="208" spans="1:14" ht="18.75" x14ac:dyDescent="0.3">
      <c r="A208" s="157" t="s">
        <v>1020</v>
      </c>
      <c r="B208" s="145">
        <v>5</v>
      </c>
      <c r="C208" s="145">
        <v>1</v>
      </c>
      <c r="D208" s="146" t="s">
        <v>956</v>
      </c>
      <c r="E208" s="219" t="s">
        <v>753</v>
      </c>
      <c r="F208" s="219"/>
      <c r="G208" s="219"/>
      <c r="H208" s="147">
        <v>43091</v>
      </c>
      <c r="I208" s="153">
        <v>4460.3999999999996</v>
      </c>
      <c r="J208" s="153">
        <f t="shared" si="19"/>
        <v>88.219936708860743</v>
      </c>
      <c r="K208" s="131">
        <f t="shared" si="22"/>
        <v>223.02</v>
      </c>
      <c r="L208" s="131">
        <f t="shared" si="23"/>
        <v>4.4109968354430373</v>
      </c>
      <c r="M208" s="166">
        <f t="shared" si="20"/>
        <v>4237.3799999999992</v>
      </c>
      <c r="N208" s="167">
        <f t="shared" si="21"/>
        <v>83.8089398734177</v>
      </c>
    </row>
    <row r="209" spans="1:14" ht="18.75" x14ac:dyDescent="0.3">
      <c r="A209" s="157" t="s">
        <v>1066</v>
      </c>
      <c r="B209" s="145">
        <v>5</v>
      </c>
      <c r="C209" s="145">
        <v>1</v>
      </c>
      <c r="D209" s="146" t="s">
        <v>957</v>
      </c>
      <c r="E209" s="219" t="s">
        <v>753</v>
      </c>
      <c r="F209" s="219"/>
      <c r="G209" s="219"/>
      <c r="H209" s="147">
        <v>43091</v>
      </c>
      <c r="I209" s="153">
        <v>4460.3999999999996</v>
      </c>
      <c r="J209" s="153">
        <f t="shared" si="19"/>
        <v>88.219936708860743</v>
      </c>
      <c r="K209" s="131">
        <f t="shared" si="22"/>
        <v>223.02</v>
      </c>
      <c r="L209" s="131">
        <f t="shared" si="23"/>
        <v>4.4109968354430373</v>
      </c>
      <c r="M209" s="166">
        <f t="shared" si="20"/>
        <v>4237.3799999999992</v>
      </c>
      <c r="N209" s="167">
        <f t="shared" si="21"/>
        <v>83.8089398734177</v>
      </c>
    </row>
    <row r="210" spans="1:14" ht="18.75" x14ac:dyDescent="0.3">
      <c r="A210" s="157" t="s">
        <v>1067</v>
      </c>
      <c r="B210" s="145">
        <v>5</v>
      </c>
      <c r="C210" s="145">
        <v>1</v>
      </c>
      <c r="D210" s="146" t="s">
        <v>958</v>
      </c>
      <c r="E210" s="219" t="s">
        <v>753</v>
      </c>
      <c r="F210" s="219"/>
      <c r="G210" s="219"/>
      <c r="H210" s="147">
        <v>43091</v>
      </c>
      <c r="I210" s="153">
        <v>4460.3999999999996</v>
      </c>
      <c r="J210" s="153">
        <f t="shared" si="19"/>
        <v>88.219936708860743</v>
      </c>
      <c r="K210" s="131">
        <f t="shared" si="22"/>
        <v>223.02</v>
      </c>
      <c r="L210" s="131">
        <f t="shared" si="23"/>
        <v>4.4109968354430373</v>
      </c>
      <c r="M210" s="166">
        <f t="shared" si="20"/>
        <v>4237.3799999999992</v>
      </c>
      <c r="N210" s="167">
        <f t="shared" si="21"/>
        <v>83.8089398734177</v>
      </c>
    </row>
    <row r="211" spans="1:14" ht="18.75" x14ac:dyDescent="0.3">
      <c r="A211" s="157" t="s">
        <v>1021</v>
      </c>
      <c r="B211" s="145">
        <v>5</v>
      </c>
      <c r="C211" s="145">
        <v>1</v>
      </c>
      <c r="D211" s="146" t="s">
        <v>959</v>
      </c>
      <c r="E211" s="219" t="s">
        <v>753</v>
      </c>
      <c r="F211" s="219"/>
      <c r="G211" s="219"/>
      <c r="H211" s="147">
        <v>43091</v>
      </c>
      <c r="I211" s="153">
        <v>4460.3999999999996</v>
      </c>
      <c r="J211" s="153">
        <f t="shared" si="19"/>
        <v>88.219936708860743</v>
      </c>
      <c r="K211" s="131">
        <f t="shared" si="22"/>
        <v>223.02</v>
      </c>
      <c r="L211" s="131">
        <f t="shared" si="23"/>
        <v>4.4109968354430373</v>
      </c>
      <c r="M211" s="166">
        <f t="shared" si="20"/>
        <v>4237.3799999999992</v>
      </c>
      <c r="N211" s="167">
        <f t="shared" si="21"/>
        <v>83.8089398734177</v>
      </c>
    </row>
    <row r="212" spans="1:14" ht="18.75" x14ac:dyDescent="0.3">
      <c r="A212" s="157" t="s">
        <v>1068</v>
      </c>
      <c r="B212" s="145">
        <v>5</v>
      </c>
      <c r="C212" s="145">
        <v>1</v>
      </c>
      <c r="D212" s="146" t="s">
        <v>960</v>
      </c>
      <c r="E212" s="219" t="s">
        <v>753</v>
      </c>
      <c r="F212" s="219"/>
      <c r="G212" s="219"/>
      <c r="H212" s="147">
        <v>43091</v>
      </c>
      <c r="I212" s="153">
        <v>4460.3999999999996</v>
      </c>
      <c r="J212" s="153">
        <f t="shared" si="19"/>
        <v>88.219936708860743</v>
      </c>
      <c r="K212" s="131">
        <f t="shared" si="22"/>
        <v>223.02</v>
      </c>
      <c r="L212" s="131">
        <f t="shared" si="23"/>
        <v>4.4109968354430373</v>
      </c>
      <c r="M212" s="166">
        <f t="shared" si="20"/>
        <v>4237.3799999999992</v>
      </c>
      <c r="N212" s="167">
        <f t="shared" si="21"/>
        <v>83.8089398734177</v>
      </c>
    </row>
    <row r="213" spans="1:14" ht="18.75" x14ac:dyDescent="0.3">
      <c r="A213" s="157" t="s">
        <v>1011</v>
      </c>
      <c r="B213" s="145">
        <v>5</v>
      </c>
      <c r="C213" s="145">
        <v>1</v>
      </c>
      <c r="D213" s="146" t="s">
        <v>961</v>
      </c>
      <c r="E213" s="219" t="s">
        <v>753</v>
      </c>
      <c r="F213" s="219"/>
      <c r="G213" s="219"/>
      <c r="H213" s="147">
        <v>43091</v>
      </c>
      <c r="I213" s="153">
        <v>4460.3999999999996</v>
      </c>
      <c r="J213" s="153">
        <f t="shared" si="19"/>
        <v>88.219936708860743</v>
      </c>
      <c r="K213" s="131">
        <f t="shared" si="22"/>
        <v>223.02</v>
      </c>
      <c r="L213" s="131">
        <f t="shared" si="23"/>
        <v>4.4109968354430373</v>
      </c>
      <c r="M213" s="166">
        <f t="shared" si="20"/>
        <v>4237.3799999999992</v>
      </c>
      <c r="N213" s="167">
        <f t="shared" si="21"/>
        <v>83.8089398734177</v>
      </c>
    </row>
    <row r="214" spans="1:14" ht="18.75" x14ac:dyDescent="0.3">
      <c r="A214" s="157" t="s">
        <v>1069</v>
      </c>
      <c r="B214" s="145">
        <v>5</v>
      </c>
      <c r="C214" s="145">
        <v>1</v>
      </c>
      <c r="D214" s="146" t="s">
        <v>962</v>
      </c>
      <c r="E214" s="219" t="s">
        <v>753</v>
      </c>
      <c r="F214" s="219"/>
      <c r="G214" s="219"/>
      <c r="H214" s="147">
        <v>43091</v>
      </c>
      <c r="I214" s="153">
        <v>4460.3999999999996</v>
      </c>
      <c r="J214" s="153">
        <f t="shared" si="19"/>
        <v>88.219936708860743</v>
      </c>
      <c r="K214" s="131">
        <f t="shared" si="22"/>
        <v>223.02</v>
      </c>
      <c r="L214" s="131">
        <f t="shared" si="23"/>
        <v>4.4109968354430373</v>
      </c>
      <c r="M214" s="166">
        <f t="shared" si="20"/>
        <v>4237.3799999999992</v>
      </c>
      <c r="N214" s="167">
        <f t="shared" si="21"/>
        <v>83.8089398734177</v>
      </c>
    </row>
    <row r="215" spans="1:14" ht="18.75" x14ac:dyDescent="0.3">
      <c r="A215" s="157" t="s">
        <v>1008</v>
      </c>
      <c r="B215" s="145">
        <v>5</v>
      </c>
      <c r="C215" s="145">
        <v>1</v>
      </c>
      <c r="D215" s="146" t="s">
        <v>963</v>
      </c>
      <c r="E215" s="219" t="s">
        <v>753</v>
      </c>
      <c r="F215" s="219"/>
      <c r="G215" s="219"/>
      <c r="H215" s="147">
        <v>43091</v>
      </c>
      <c r="I215" s="153">
        <v>4460.3999999999996</v>
      </c>
      <c r="J215" s="153">
        <f t="shared" si="19"/>
        <v>88.219936708860743</v>
      </c>
      <c r="K215" s="131">
        <f t="shared" si="22"/>
        <v>223.02</v>
      </c>
      <c r="L215" s="131">
        <f t="shared" si="23"/>
        <v>4.4109968354430373</v>
      </c>
      <c r="M215" s="166">
        <f t="shared" si="20"/>
        <v>4237.3799999999992</v>
      </c>
      <c r="N215" s="167">
        <f t="shared" si="21"/>
        <v>83.8089398734177</v>
      </c>
    </row>
    <row r="216" spans="1:14" ht="18.75" x14ac:dyDescent="0.3">
      <c r="A216" s="157" t="s">
        <v>1035</v>
      </c>
      <c r="B216" s="145">
        <v>5</v>
      </c>
      <c r="C216" s="145">
        <v>1</v>
      </c>
      <c r="D216" s="146" t="s">
        <v>964</v>
      </c>
      <c r="E216" s="219" t="s">
        <v>753</v>
      </c>
      <c r="F216" s="219"/>
      <c r="G216" s="219"/>
      <c r="H216" s="147">
        <v>43091</v>
      </c>
      <c r="I216" s="153">
        <v>4460.3999999999996</v>
      </c>
      <c r="J216" s="153">
        <f t="shared" si="19"/>
        <v>88.219936708860743</v>
      </c>
      <c r="K216" s="131">
        <f t="shared" si="22"/>
        <v>223.02</v>
      </c>
      <c r="L216" s="131">
        <f t="shared" si="23"/>
        <v>4.4109968354430373</v>
      </c>
      <c r="M216" s="166">
        <f t="shared" si="20"/>
        <v>4237.3799999999992</v>
      </c>
      <c r="N216" s="167">
        <f t="shared" si="21"/>
        <v>83.8089398734177</v>
      </c>
    </row>
    <row r="217" spans="1:14" ht="18.75" x14ac:dyDescent="0.3">
      <c r="A217" s="157" t="s">
        <v>1038</v>
      </c>
      <c r="B217" s="145">
        <v>5</v>
      </c>
      <c r="C217" s="145">
        <v>1</v>
      </c>
      <c r="D217" s="146" t="s">
        <v>965</v>
      </c>
      <c r="E217" s="219" t="s">
        <v>753</v>
      </c>
      <c r="F217" s="219"/>
      <c r="G217" s="219"/>
      <c r="H217" s="147">
        <v>43091</v>
      </c>
      <c r="I217" s="153">
        <v>4460.3999999999996</v>
      </c>
      <c r="J217" s="153">
        <f t="shared" si="19"/>
        <v>88.219936708860743</v>
      </c>
      <c r="K217" s="131">
        <f t="shared" si="22"/>
        <v>223.02</v>
      </c>
      <c r="L217" s="131">
        <f t="shared" si="23"/>
        <v>4.4109968354430373</v>
      </c>
      <c r="M217" s="166">
        <f t="shared" si="20"/>
        <v>4237.3799999999992</v>
      </c>
      <c r="N217" s="167">
        <f t="shared" si="21"/>
        <v>83.8089398734177</v>
      </c>
    </row>
    <row r="218" spans="1:14" ht="18.75" x14ac:dyDescent="0.3">
      <c r="A218" s="157" t="s">
        <v>1070</v>
      </c>
      <c r="B218" s="145">
        <v>5</v>
      </c>
      <c r="C218" s="145">
        <v>1</v>
      </c>
      <c r="D218" s="146" t="s">
        <v>966</v>
      </c>
      <c r="E218" s="219" t="s">
        <v>753</v>
      </c>
      <c r="F218" s="219"/>
      <c r="G218" s="219"/>
      <c r="H218" s="147">
        <v>43091</v>
      </c>
      <c r="I218" s="153">
        <v>4460.3999999999996</v>
      </c>
      <c r="J218" s="153">
        <f t="shared" si="19"/>
        <v>88.219936708860743</v>
      </c>
      <c r="K218" s="131">
        <f t="shared" si="22"/>
        <v>223.02</v>
      </c>
      <c r="L218" s="131">
        <f t="shared" si="23"/>
        <v>4.4109968354430373</v>
      </c>
      <c r="M218" s="166">
        <f t="shared" si="20"/>
        <v>4237.3799999999992</v>
      </c>
      <c r="N218" s="167">
        <f t="shared" si="21"/>
        <v>83.8089398734177</v>
      </c>
    </row>
    <row r="219" spans="1:14" ht="18.75" x14ac:dyDescent="0.3">
      <c r="A219" s="157" t="s">
        <v>1071</v>
      </c>
      <c r="B219" s="145">
        <v>5</v>
      </c>
      <c r="C219" s="145">
        <v>1</v>
      </c>
      <c r="D219" s="146" t="s">
        <v>967</v>
      </c>
      <c r="E219" s="219" t="s">
        <v>753</v>
      </c>
      <c r="F219" s="219"/>
      <c r="G219" s="219"/>
      <c r="H219" s="147">
        <v>43091</v>
      </c>
      <c r="I219" s="153">
        <v>4460.3999999999996</v>
      </c>
      <c r="J219" s="153">
        <f t="shared" si="19"/>
        <v>88.219936708860743</v>
      </c>
      <c r="K219" s="131">
        <f t="shared" si="22"/>
        <v>223.02</v>
      </c>
      <c r="L219" s="131">
        <f t="shared" si="23"/>
        <v>4.4109968354430373</v>
      </c>
      <c r="M219" s="166">
        <f t="shared" si="20"/>
        <v>4237.3799999999992</v>
      </c>
      <c r="N219" s="167">
        <f t="shared" si="21"/>
        <v>83.8089398734177</v>
      </c>
    </row>
    <row r="220" spans="1:14" ht="18.75" x14ac:dyDescent="0.3">
      <c r="A220" s="157" t="s">
        <v>1030</v>
      </c>
      <c r="B220" s="145">
        <v>5</v>
      </c>
      <c r="C220" s="145">
        <v>1</v>
      </c>
      <c r="D220" s="146" t="s">
        <v>968</v>
      </c>
      <c r="E220" s="219" t="s">
        <v>753</v>
      </c>
      <c r="F220" s="219"/>
      <c r="G220" s="219"/>
      <c r="H220" s="147">
        <v>43091</v>
      </c>
      <c r="I220" s="153">
        <v>4460.3999999999996</v>
      </c>
      <c r="J220" s="153">
        <f t="shared" si="19"/>
        <v>88.219936708860743</v>
      </c>
      <c r="K220" s="131">
        <f t="shared" si="22"/>
        <v>223.02</v>
      </c>
      <c r="L220" s="131">
        <f t="shared" si="23"/>
        <v>4.4109968354430373</v>
      </c>
      <c r="M220" s="166">
        <f t="shared" si="20"/>
        <v>4237.3799999999992</v>
      </c>
      <c r="N220" s="167">
        <f t="shared" si="21"/>
        <v>83.8089398734177</v>
      </c>
    </row>
    <row r="221" spans="1:14" ht="18.75" x14ac:dyDescent="0.3">
      <c r="A221" s="157" t="s">
        <v>1006</v>
      </c>
      <c r="B221" s="145">
        <v>5</v>
      </c>
      <c r="C221" s="145">
        <v>1</v>
      </c>
      <c r="D221" s="146" t="s">
        <v>969</v>
      </c>
      <c r="E221" s="219" t="s">
        <v>754</v>
      </c>
      <c r="F221" s="219"/>
      <c r="G221" s="219"/>
      <c r="H221" s="147">
        <v>43091</v>
      </c>
      <c r="I221" s="153">
        <v>4130</v>
      </c>
      <c r="J221" s="153">
        <f t="shared" si="19"/>
        <v>81.685126582278471</v>
      </c>
      <c r="K221" s="131">
        <f t="shared" si="22"/>
        <v>206.5</v>
      </c>
      <c r="L221" s="131">
        <f t="shared" si="23"/>
        <v>4.0842563291139236</v>
      </c>
      <c r="M221" s="166">
        <f t="shared" si="20"/>
        <v>3923.5</v>
      </c>
      <c r="N221" s="167">
        <f t="shared" si="21"/>
        <v>77.600870253164544</v>
      </c>
    </row>
    <row r="222" spans="1:14" ht="18.75" x14ac:dyDescent="0.3">
      <c r="A222" s="157" t="s">
        <v>1036</v>
      </c>
      <c r="B222" s="145">
        <v>5</v>
      </c>
      <c r="C222" s="145">
        <v>1</v>
      </c>
      <c r="D222" s="146" t="s">
        <v>970</v>
      </c>
      <c r="E222" s="219" t="s">
        <v>754</v>
      </c>
      <c r="F222" s="219"/>
      <c r="G222" s="219"/>
      <c r="H222" s="147">
        <v>43091</v>
      </c>
      <c r="I222" s="153">
        <v>4130</v>
      </c>
      <c r="J222" s="153">
        <f>I222/50.56</f>
        <v>81.685126582278471</v>
      </c>
      <c r="K222" s="131">
        <f t="shared" si="22"/>
        <v>206.5</v>
      </c>
      <c r="L222" s="131">
        <f t="shared" si="23"/>
        <v>4.0842563291139236</v>
      </c>
      <c r="M222" s="166">
        <f t="shared" si="20"/>
        <v>3923.5</v>
      </c>
      <c r="N222" s="167">
        <f t="shared" si="21"/>
        <v>77.600870253164544</v>
      </c>
    </row>
    <row r="223" spans="1:14" ht="18.75" x14ac:dyDescent="0.3">
      <c r="A223" s="157" t="s">
        <v>1072</v>
      </c>
      <c r="B223" s="145">
        <v>5</v>
      </c>
      <c r="C223" s="145">
        <v>1</v>
      </c>
      <c r="D223" s="146" t="s">
        <v>971</v>
      </c>
      <c r="E223" s="219" t="s">
        <v>755</v>
      </c>
      <c r="F223" s="219"/>
      <c r="G223" s="219"/>
      <c r="H223" s="147">
        <v>43091</v>
      </c>
      <c r="I223" s="153">
        <v>4956</v>
      </c>
      <c r="J223" s="153">
        <f>I223/50.56</f>
        <v>98.02215189873418</v>
      </c>
      <c r="K223" s="131">
        <f t="shared" si="22"/>
        <v>247.8</v>
      </c>
      <c r="L223" s="131">
        <f t="shared" si="23"/>
        <v>4.9011075949367093</v>
      </c>
      <c r="M223" s="166">
        <f t="shared" si="20"/>
        <v>4708.2</v>
      </c>
      <c r="N223" s="167">
        <f t="shared" si="21"/>
        <v>93.121044303797476</v>
      </c>
    </row>
    <row r="224" spans="1:14" ht="18.75" x14ac:dyDescent="0.3">
      <c r="A224" s="159" t="s">
        <v>1041</v>
      </c>
      <c r="B224" s="212">
        <v>5</v>
      </c>
      <c r="C224" s="212">
        <v>1</v>
      </c>
      <c r="D224" s="213" t="s">
        <v>972</v>
      </c>
      <c r="E224" s="224" t="s">
        <v>756</v>
      </c>
      <c r="F224" s="224"/>
      <c r="G224" s="224"/>
      <c r="H224" s="214">
        <v>43091</v>
      </c>
      <c r="I224" s="215">
        <v>9829.4</v>
      </c>
      <c r="J224" s="153">
        <f>I224/50.56</f>
        <v>194.41060126582278</v>
      </c>
      <c r="K224" s="131">
        <f t="shared" si="22"/>
        <v>491.47</v>
      </c>
      <c r="L224" s="131">
        <f t="shared" si="23"/>
        <v>9.7205300632911396</v>
      </c>
      <c r="M224" s="166">
        <f t="shared" si="20"/>
        <v>9337.93</v>
      </c>
      <c r="N224" s="167">
        <f t="shared" si="21"/>
        <v>184.69007120253164</v>
      </c>
    </row>
    <row r="225" spans="1:14" ht="18.75" x14ac:dyDescent="0.3">
      <c r="A225" s="159" t="s">
        <v>1041</v>
      </c>
      <c r="B225" s="212">
        <v>5</v>
      </c>
      <c r="C225" s="212">
        <v>1</v>
      </c>
      <c r="D225" s="213" t="s">
        <v>973</v>
      </c>
      <c r="E225" s="224" t="s">
        <v>756</v>
      </c>
      <c r="F225" s="224"/>
      <c r="G225" s="224"/>
      <c r="H225" s="214">
        <v>43091</v>
      </c>
      <c r="I225" s="215">
        <v>9830.4</v>
      </c>
      <c r="J225" s="153">
        <f t="shared" ref="J225:J239" si="24">I225/50.56</f>
        <v>194.43037974683543</v>
      </c>
      <c r="K225" s="131">
        <f t="shared" si="22"/>
        <v>491.52</v>
      </c>
      <c r="L225" s="131">
        <f t="shared" si="23"/>
        <v>9.7215189873417724</v>
      </c>
      <c r="M225" s="166">
        <f t="shared" si="20"/>
        <v>9338.8799999999992</v>
      </c>
      <c r="N225" s="167">
        <f t="shared" si="21"/>
        <v>184.70886075949366</v>
      </c>
    </row>
    <row r="226" spans="1:14" ht="18.75" x14ac:dyDescent="0.3">
      <c r="A226" s="159" t="s">
        <v>1041</v>
      </c>
      <c r="B226" s="212">
        <v>5</v>
      </c>
      <c r="C226" s="212">
        <v>1</v>
      </c>
      <c r="D226" s="213" t="s">
        <v>974</v>
      </c>
      <c r="E226" s="224" t="s">
        <v>756</v>
      </c>
      <c r="F226" s="224"/>
      <c r="G226" s="224"/>
      <c r="H226" s="214">
        <v>43091</v>
      </c>
      <c r="I226" s="215">
        <v>9831.4</v>
      </c>
      <c r="J226" s="153">
        <f t="shared" si="24"/>
        <v>194.45015822784808</v>
      </c>
      <c r="K226" s="131">
        <f t="shared" si="22"/>
        <v>491.57</v>
      </c>
      <c r="L226" s="131">
        <f t="shared" si="23"/>
        <v>9.7225079113924036</v>
      </c>
      <c r="M226" s="166">
        <f t="shared" si="20"/>
        <v>9339.83</v>
      </c>
      <c r="N226" s="167">
        <f t="shared" si="21"/>
        <v>184.72765031645568</v>
      </c>
    </row>
    <row r="227" spans="1:14" ht="18.75" x14ac:dyDescent="0.3">
      <c r="A227" s="159" t="s">
        <v>1041</v>
      </c>
      <c r="B227" s="212">
        <v>5</v>
      </c>
      <c r="C227" s="212">
        <v>1</v>
      </c>
      <c r="D227" s="213" t="s">
        <v>975</v>
      </c>
      <c r="E227" s="224" t="s">
        <v>756</v>
      </c>
      <c r="F227" s="224"/>
      <c r="G227" s="224"/>
      <c r="H227" s="214">
        <v>43091</v>
      </c>
      <c r="I227" s="215">
        <v>9832.4</v>
      </c>
      <c r="J227" s="153">
        <f t="shared" si="24"/>
        <v>194.46993670886076</v>
      </c>
      <c r="K227" s="131">
        <f t="shared" si="22"/>
        <v>491.62</v>
      </c>
      <c r="L227" s="131">
        <f t="shared" si="23"/>
        <v>9.7234968354430382</v>
      </c>
      <c r="M227" s="166">
        <f t="shared" si="20"/>
        <v>9340.7799999999988</v>
      </c>
      <c r="N227" s="167">
        <f t="shared" si="21"/>
        <v>184.74643987341773</v>
      </c>
    </row>
    <row r="228" spans="1:14" ht="18.75" x14ac:dyDescent="0.3">
      <c r="A228" s="159" t="s">
        <v>1041</v>
      </c>
      <c r="B228" s="212">
        <v>5</v>
      </c>
      <c r="C228" s="212">
        <v>1</v>
      </c>
      <c r="D228" s="213" t="s">
        <v>976</v>
      </c>
      <c r="E228" s="224" t="s">
        <v>756</v>
      </c>
      <c r="F228" s="224"/>
      <c r="G228" s="224"/>
      <c r="H228" s="214">
        <v>43091</v>
      </c>
      <c r="I228" s="215">
        <v>9833.4</v>
      </c>
      <c r="J228" s="153">
        <f t="shared" si="24"/>
        <v>194.48971518987341</v>
      </c>
      <c r="K228" s="131">
        <f t="shared" si="22"/>
        <v>491.67</v>
      </c>
      <c r="L228" s="131">
        <f t="shared" si="23"/>
        <v>9.7244857594936711</v>
      </c>
      <c r="M228" s="166">
        <f t="shared" si="20"/>
        <v>9341.73</v>
      </c>
      <c r="N228" s="167">
        <f t="shared" si="21"/>
        <v>184.76522943037975</v>
      </c>
    </row>
    <row r="229" spans="1:14" ht="18.75" x14ac:dyDescent="0.3">
      <c r="A229" s="159" t="s">
        <v>1041</v>
      </c>
      <c r="B229" s="212">
        <v>5</v>
      </c>
      <c r="C229" s="212">
        <v>1</v>
      </c>
      <c r="D229" s="213" t="s">
        <v>977</v>
      </c>
      <c r="E229" s="224" t="s">
        <v>756</v>
      </c>
      <c r="F229" s="224"/>
      <c r="G229" s="224"/>
      <c r="H229" s="214">
        <v>43091</v>
      </c>
      <c r="I229" s="215">
        <v>9834.4</v>
      </c>
      <c r="J229" s="153">
        <f t="shared" si="24"/>
        <v>194.50949367088606</v>
      </c>
      <c r="K229" s="131">
        <f t="shared" si="22"/>
        <v>491.72</v>
      </c>
      <c r="L229" s="131">
        <f t="shared" si="23"/>
        <v>9.7254746835443022</v>
      </c>
      <c r="M229" s="166">
        <f t="shared" si="20"/>
        <v>9342.68</v>
      </c>
      <c r="N229" s="167">
        <f t="shared" si="21"/>
        <v>184.78401898734177</v>
      </c>
    </row>
    <row r="230" spans="1:14" ht="18.75" x14ac:dyDescent="0.3">
      <c r="A230" s="159" t="s">
        <v>1041</v>
      </c>
      <c r="B230" s="212">
        <v>5</v>
      </c>
      <c r="C230" s="212">
        <v>1</v>
      </c>
      <c r="D230" s="213" t="s">
        <v>978</v>
      </c>
      <c r="E230" s="224" t="s">
        <v>756</v>
      </c>
      <c r="F230" s="224"/>
      <c r="G230" s="224"/>
      <c r="H230" s="214">
        <v>43091</v>
      </c>
      <c r="I230" s="215">
        <v>9835.4</v>
      </c>
      <c r="J230" s="153">
        <f t="shared" si="24"/>
        <v>194.52927215189871</v>
      </c>
      <c r="K230" s="131">
        <f t="shared" si="22"/>
        <v>491.77</v>
      </c>
      <c r="L230" s="131">
        <f t="shared" si="23"/>
        <v>9.7264636075949351</v>
      </c>
      <c r="M230" s="166">
        <f t="shared" si="20"/>
        <v>9343.6299999999992</v>
      </c>
      <c r="N230" s="167">
        <f t="shared" si="21"/>
        <v>184.80280854430379</v>
      </c>
    </row>
    <row r="231" spans="1:14" ht="18.75" x14ac:dyDescent="0.3">
      <c r="A231" s="159" t="s">
        <v>1041</v>
      </c>
      <c r="B231" s="212">
        <v>5</v>
      </c>
      <c r="C231" s="212">
        <v>1</v>
      </c>
      <c r="D231" s="213" t="s">
        <v>979</v>
      </c>
      <c r="E231" s="224" t="s">
        <v>756</v>
      </c>
      <c r="F231" s="224"/>
      <c r="G231" s="224"/>
      <c r="H231" s="214">
        <v>43091</v>
      </c>
      <c r="I231" s="215">
        <v>9836.4</v>
      </c>
      <c r="J231" s="153">
        <f t="shared" si="24"/>
        <v>194.54905063291139</v>
      </c>
      <c r="K231" s="131">
        <f t="shared" si="22"/>
        <v>491.82</v>
      </c>
      <c r="L231" s="131">
        <f t="shared" si="23"/>
        <v>9.7274525316455698</v>
      </c>
      <c r="M231" s="166">
        <f t="shared" si="20"/>
        <v>9344.58</v>
      </c>
      <c r="N231" s="167">
        <f t="shared" si="21"/>
        <v>184.82159810126581</v>
      </c>
    </row>
    <row r="232" spans="1:14" ht="18.75" x14ac:dyDescent="0.3">
      <c r="A232" s="159" t="s">
        <v>1041</v>
      </c>
      <c r="B232" s="212">
        <v>5</v>
      </c>
      <c r="C232" s="212">
        <v>1</v>
      </c>
      <c r="D232" s="213" t="s">
        <v>980</v>
      </c>
      <c r="E232" s="224" t="s">
        <v>756</v>
      </c>
      <c r="F232" s="224"/>
      <c r="G232" s="224"/>
      <c r="H232" s="214">
        <v>43091</v>
      </c>
      <c r="I232" s="215">
        <v>9837.4</v>
      </c>
      <c r="J232" s="153">
        <f t="shared" si="24"/>
        <v>194.56882911392404</v>
      </c>
      <c r="K232" s="131">
        <f t="shared" si="22"/>
        <v>491.87</v>
      </c>
      <c r="L232" s="131">
        <f t="shared" si="23"/>
        <v>9.7284414556962027</v>
      </c>
      <c r="M232" s="166">
        <f t="shared" si="20"/>
        <v>9345.5299999999988</v>
      </c>
      <c r="N232" s="167">
        <f t="shared" si="21"/>
        <v>184.84038765822783</v>
      </c>
    </row>
    <row r="233" spans="1:14" ht="18.75" x14ac:dyDescent="0.3">
      <c r="A233" s="159" t="s">
        <v>1041</v>
      </c>
      <c r="B233" s="212">
        <v>5</v>
      </c>
      <c r="C233" s="212">
        <v>1</v>
      </c>
      <c r="D233" s="213" t="s">
        <v>981</v>
      </c>
      <c r="E233" s="224" t="s">
        <v>756</v>
      </c>
      <c r="F233" s="224"/>
      <c r="G233" s="224"/>
      <c r="H233" s="214">
        <v>43091</v>
      </c>
      <c r="I233" s="215">
        <v>9838.4</v>
      </c>
      <c r="J233" s="153">
        <f t="shared" si="24"/>
        <v>194.58860759493669</v>
      </c>
      <c r="K233" s="131">
        <f t="shared" si="22"/>
        <v>491.92</v>
      </c>
      <c r="L233" s="131">
        <f t="shared" si="23"/>
        <v>9.7294303797468338</v>
      </c>
      <c r="M233" s="166">
        <f t="shared" si="20"/>
        <v>9346.48</v>
      </c>
      <c r="N233" s="167">
        <f t="shared" si="21"/>
        <v>184.85917721518985</v>
      </c>
    </row>
    <row r="234" spans="1:14" ht="18.75" x14ac:dyDescent="0.3">
      <c r="A234" s="159" t="s">
        <v>1041</v>
      </c>
      <c r="B234" s="212">
        <v>5</v>
      </c>
      <c r="C234" s="212">
        <v>1</v>
      </c>
      <c r="D234" s="213" t="s">
        <v>982</v>
      </c>
      <c r="E234" s="224" t="s">
        <v>756</v>
      </c>
      <c r="F234" s="224"/>
      <c r="G234" s="224"/>
      <c r="H234" s="214">
        <v>43091</v>
      </c>
      <c r="I234" s="215">
        <v>9839.4</v>
      </c>
      <c r="J234" s="153">
        <f t="shared" si="24"/>
        <v>194.60838607594934</v>
      </c>
      <c r="K234" s="131">
        <f t="shared" si="22"/>
        <v>491.97</v>
      </c>
      <c r="L234" s="131">
        <f t="shared" si="23"/>
        <v>9.7304193037974667</v>
      </c>
      <c r="M234" s="166">
        <f t="shared" si="20"/>
        <v>9347.43</v>
      </c>
      <c r="N234" s="167">
        <f t="shared" si="21"/>
        <v>184.87796677215186</v>
      </c>
    </row>
    <row r="235" spans="1:14" ht="18.75" x14ac:dyDescent="0.3">
      <c r="A235" s="159" t="s">
        <v>1041</v>
      </c>
      <c r="B235" s="212">
        <v>5</v>
      </c>
      <c r="C235" s="212">
        <v>1</v>
      </c>
      <c r="D235" s="213" t="s">
        <v>983</v>
      </c>
      <c r="E235" s="224" t="s">
        <v>756</v>
      </c>
      <c r="F235" s="224"/>
      <c r="G235" s="224"/>
      <c r="H235" s="214">
        <v>43091</v>
      </c>
      <c r="I235" s="215">
        <v>9840.4</v>
      </c>
      <c r="J235" s="153">
        <f t="shared" si="24"/>
        <v>194.62816455696202</v>
      </c>
      <c r="K235" s="131">
        <f t="shared" si="22"/>
        <v>492.02</v>
      </c>
      <c r="L235" s="131">
        <f t="shared" si="23"/>
        <v>9.7314082278481013</v>
      </c>
      <c r="M235" s="166">
        <f t="shared" si="20"/>
        <v>9348.3799999999992</v>
      </c>
      <c r="N235" s="167">
        <f t="shared" si="21"/>
        <v>184.89675632911391</v>
      </c>
    </row>
    <row r="236" spans="1:14" ht="18.75" x14ac:dyDescent="0.3">
      <c r="A236" s="159" t="s">
        <v>1041</v>
      </c>
      <c r="B236" s="212">
        <v>5</v>
      </c>
      <c r="C236" s="212">
        <v>1</v>
      </c>
      <c r="D236" s="213" t="s">
        <v>984</v>
      </c>
      <c r="E236" s="224" t="s">
        <v>756</v>
      </c>
      <c r="F236" s="224"/>
      <c r="G236" s="224"/>
      <c r="H236" s="214">
        <v>43091</v>
      </c>
      <c r="I236" s="215">
        <v>9841.4</v>
      </c>
      <c r="J236" s="153">
        <f t="shared" si="24"/>
        <v>194.64794303797467</v>
      </c>
      <c r="K236" s="131">
        <f t="shared" si="22"/>
        <v>492.07</v>
      </c>
      <c r="L236" s="131">
        <f t="shared" si="23"/>
        <v>9.7323971518987324</v>
      </c>
      <c r="M236" s="166">
        <f t="shared" si="20"/>
        <v>9349.33</v>
      </c>
      <c r="N236" s="167">
        <f t="shared" si="21"/>
        <v>184.91554588607593</v>
      </c>
    </row>
    <row r="237" spans="1:14" ht="18.75" x14ac:dyDescent="0.3">
      <c r="A237" s="157" t="s">
        <v>1041</v>
      </c>
      <c r="B237" s="145">
        <v>3</v>
      </c>
      <c r="C237" s="145">
        <v>1</v>
      </c>
      <c r="D237" s="146" t="s">
        <v>985</v>
      </c>
      <c r="E237" s="219" t="s">
        <v>757</v>
      </c>
      <c r="F237" s="219"/>
      <c r="G237" s="219"/>
      <c r="H237" s="147">
        <v>43091</v>
      </c>
      <c r="I237" s="153">
        <v>5214.3999999999996</v>
      </c>
      <c r="J237" s="153">
        <f t="shared" si="24"/>
        <v>103.13291139240505</v>
      </c>
      <c r="K237" s="131">
        <f t="shared" si="22"/>
        <v>156.43199999999999</v>
      </c>
      <c r="L237" s="131">
        <f t="shared" si="23"/>
        <v>3.0939873417721513</v>
      </c>
      <c r="M237" s="166">
        <f t="shared" si="20"/>
        <v>5057.9679999999998</v>
      </c>
      <c r="N237" s="167">
        <f t="shared" si="21"/>
        <v>100.0389240506329</v>
      </c>
    </row>
    <row r="238" spans="1:14" ht="18.75" x14ac:dyDescent="0.3">
      <c r="A238" s="157" t="s">
        <v>1041</v>
      </c>
      <c r="B238" s="145">
        <v>3</v>
      </c>
      <c r="C238" s="145">
        <v>1</v>
      </c>
      <c r="D238" s="146" t="s">
        <v>986</v>
      </c>
      <c r="E238" s="219" t="s">
        <v>758</v>
      </c>
      <c r="F238" s="219"/>
      <c r="G238" s="219"/>
      <c r="H238" s="147">
        <v>43091</v>
      </c>
      <c r="I238" s="153">
        <v>25738.66</v>
      </c>
      <c r="J238" s="153">
        <f t="shared" si="24"/>
        <v>509.07159810126581</v>
      </c>
      <c r="K238" s="131">
        <f t="shared" si="22"/>
        <v>772.1597999999999</v>
      </c>
      <c r="L238" s="131">
        <f t="shared" si="23"/>
        <v>15.272147943037973</v>
      </c>
      <c r="M238" s="166">
        <f t="shared" si="20"/>
        <v>24966.500199999999</v>
      </c>
      <c r="N238" s="167">
        <f t="shared" si="21"/>
        <v>493.79945015822784</v>
      </c>
    </row>
    <row r="239" spans="1:14" ht="18.75" x14ac:dyDescent="0.3">
      <c r="A239" s="157" t="s">
        <v>1041</v>
      </c>
      <c r="B239" s="145">
        <v>3</v>
      </c>
      <c r="C239" s="145">
        <v>1</v>
      </c>
      <c r="D239" s="146" t="s">
        <v>987</v>
      </c>
      <c r="E239" s="219" t="s">
        <v>759</v>
      </c>
      <c r="F239" s="219"/>
      <c r="G239" s="219"/>
      <c r="H239" s="147">
        <v>43091</v>
      </c>
      <c r="I239" s="153">
        <v>16176.67</v>
      </c>
      <c r="J239" s="153">
        <f t="shared" si="24"/>
        <v>319.94996044303798</v>
      </c>
      <c r="K239" s="131">
        <f t="shared" si="22"/>
        <v>485.30010000000004</v>
      </c>
      <c r="L239" s="131">
        <f t="shared" si="23"/>
        <v>9.5984988132911386</v>
      </c>
      <c r="M239" s="166">
        <f t="shared" si="20"/>
        <v>15691.3699</v>
      </c>
      <c r="N239" s="167">
        <f t="shared" si="21"/>
        <v>310.35146162974684</v>
      </c>
    </row>
    <row r="240" spans="1:14" ht="18.75" x14ac:dyDescent="0.3">
      <c r="A240" s="157" t="s">
        <v>1041</v>
      </c>
      <c r="B240" s="145">
        <v>3</v>
      </c>
      <c r="C240" s="145">
        <v>1</v>
      </c>
      <c r="D240" s="146" t="s">
        <v>988</v>
      </c>
      <c r="E240" s="219" t="s">
        <v>759</v>
      </c>
      <c r="F240" s="219"/>
      <c r="G240" s="219"/>
      <c r="H240" s="147">
        <v>43091</v>
      </c>
      <c r="I240" s="153">
        <v>16177.67</v>
      </c>
      <c r="J240" s="153">
        <f t="shared" ref="J240:J256" si="25">I240/50.56</f>
        <v>319.9697389240506</v>
      </c>
      <c r="K240" s="131">
        <f t="shared" si="22"/>
        <v>485.33010000000002</v>
      </c>
      <c r="L240" s="131">
        <f t="shared" si="23"/>
        <v>9.5990921677215173</v>
      </c>
      <c r="M240" s="166">
        <f t="shared" si="20"/>
        <v>15692.339900000001</v>
      </c>
      <c r="N240" s="167">
        <f t="shared" si="21"/>
        <v>310.37064675632911</v>
      </c>
    </row>
    <row r="241" spans="1:14" ht="18.75" x14ac:dyDescent="0.3">
      <c r="A241" s="157" t="s">
        <v>1027</v>
      </c>
      <c r="B241" s="145">
        <v>3</v>
      </c>
      <c r="C241" s="145">
        <v>1</v>
      </c>
      <c r="D241" s="146" t="s">
        <v>989</v>
      </c>
      <c r="E241" s="219" t="s">
        <v>759</v>
      </c>
      <c r="F241" s="219"/>
      <c r="G241" s="219"/>
      <c r="H241" s="147">
        <v>43166</v>
      </c>
      <c r="I241" s="153">
        <v>16178.67</v>
      </c>
      <c r="J241" s="153">
        <f t="shared" si="25"/>
        <v>319.98951740506328</v>
      </c>
      <c r="K241" s="131">
        <f t="shared" si="22"/>
        <v>485.36010000000005</v>
      </c>
      <c r="L241" s="131">
        <f t="shared" si="23"/>
        <v>9.5996855221518995</v>
      </c>
      <c r="M241" s="166">
        <f t="shared" si="20"/>
        <v>15693.3099</v>
      </c>
      <c r="N241" s="167">
        <f t="shared" si="21"/>
        <v>310.38983188291138</v>
      </c>
    </row>
    <row r="242" spans="1:14" ht="18.75" x14ac:dyDescent="0.3">
      <c r="A242" s="157" t="s">
        <v>1017</v>
      </c>
      <c r="B242" s="145">
        <v>3</v>
      </c>
      <c r="C242" s="145">
        <v>1</v>
      </c>
      <c r="D242" s="146" t="s">
        <v>990</v>
      </c>
      <c r="E242" s="219" t="s">
        <v>759</v>
      </c>
      <c r="F242" s="219"/>
      <c r="G242" s="219"/>
      <c r="H242" s="147">
        <v>43166</v>
      </c>
      <c r="I242" s="153">
        <v>16179.67</v>
      </c>
      <c r="J242" s="153">
        <f t="shared" si="25"/>
        <v>320.00929588607596</v>
      </c>
      <c r="K242" s="131">
        <f t="shared" si="22"/>
        <v>485.39010000000002</v>
      </c>
      <c r="L242" s="131">
        <f t="shared" si="23"/>
        <v>9.6002788765822782</v>
      </c>
      <c r="M242" s="166">
        <f t="shared" si="20"/>
        <v>15694.2799</v>
      </c>
      <c r="N242" s="167">
        <f t="shared" si="21"/>
        <v>310.40901700949371</v>
      </c>
    </row>
    <row r="243" spans="1:14" ht="18.75" x14ac:dyDescent="0.3">
      <c r="A243" s="157" t="s">
        <v>1021</v>
      </c>
      <c r="B243" s="145">
        <v>3</v>
      </c>
      <c r="C243" s="145">
        <v>1</v>
      </c>
      <c r="D243" s="146" t="s">
        <v>991</v>
      </c>
      <c r="E243" s="219" t="s">
        <v>759</v>
      </c>
      <c r="F243" s="219"/>
      <c r="G243" s="219"/>
      <c r="H243" s="147">
        <v>43166</v>
      </c>
      <c r="I243" s="153">
        <v>16180.67</v>
      </c>
      <c r="J243" s="153">
        <f t="shared" si="25"/>
        <v>320.02907436708858</v>
      </c>
      <c r="K243" s="131">
        <f t="shared" si="22"/>
        <v>485.42010000000005</v>
      </c>
      <c r="L243" s="131">
        <f t="shared" si="23"/>
        <v>9.6008722310126569</v>
      </c>
      <c r="M243" s="166">
        <f t="shared" si="20"/>
        <v>15695.249900000001</v>
      </c>
      <c r="N243" s="167">
        <f t="shared" si="21"/>
        <v>310.42820213607592</v>
      </c>
    </row>
    <row r="244" spans="1:14" ht="18.75" x14ac:dyDescent="0.3">
      <c r="A244" s="157" t="s">
        <v>1024</v>
      </c>
      <c r="B244" s="145">
        <v>3</v>
      </c>
      <c r="C244" s="145">
        <v>1</v>
      </c>
      <c r="D244" s="146" t="s">
        <v>992</v>
      </c>
      <c r="E244" s="219" t="s">
        <v>759</v>
      </c>
      <c r="F244" s="219"/>
      <c r="G244" s="219"/>
      <c r="H244" s="147">
        <v>43166</v>
      </c>
      <c r="I244" s="153">
        <v>16181.67</v>
      </c>
      <c r="J244" s="153">
        <f t="shared" si="25"/>
        <v>320.04885284810126</v>
      </c>
      <c r="K244" s="131">
        <f t="shared" si="22"/>
        <v>485.45010000000002</v>
      </c>
      <c r="L244" s="131">
        <f t="shared" si="23"/>
        <v>9.6014655854430391</v>
      </c>
      <c r="M244" s="166">
        <f t="shared" si="20"/>
        <v>15696.2199</v>
      </c>
      <c r="N244" s="167">
        <f t="shared" si="21"/>
        <v>310.4473872626582</v>
      </c>
    </row>
    <row r="245" spans="1:14" ht="18.75" x14ac:dyDescent="0.3">
      <c r="A245" s="157" t="s">
        <v>1036</v>
      </c>
      <c r="B245" s="145">
        <v>3</v>
      </c>
      <c r="C245" s="145">
        <v>1</v>
      </c>
      <c r="D245" s="146" t="s">
        <v>993</v>
      </c>
      <c r="E245" s="219" t="s">
        <v>759</v>
      </c>
      <c r="F245" s="219"/>
      <c r="G245" s="219"/>
      <c r="H245" s="147">
        <v>43166</v>
      </c>
      <c r="I245" s="153">
        <v>16182.67</v>
      </c>
      <c r="J245" s="153">
        <f t="shared" si="25"/>
        <v>320.06863132911388</v>
      </c>
      <c r="K245" s="131">
        <f t="shared" si="22"/>
        <v>485.48009999999999</v>
      </c>
      <c r="L245" s="131">
        <f t="shared" si="23"/>
        <v>9.602058939873416</v>
      </c>
      <c r="M245" s="166">
        <f t="shared" si="20"/>
        <v>15697.189899999999</v>
      </c>
      <c r="N245" s="167">
        <f t="shared" si="21"/>
        <v>310.46657238924047</v>
      </c>
    </row>
    <row r="246" spans="1:14" ht="18.75" x14ac:dyDescent="0.3">
      <c r="A246" s="157" t="s">
        <v>1008</v>
      </c>
      <c r="B246" s="145">
        <v>3</v>
      </c>
      <c r="C246" s="145">
        <v>1</v>
      </c>
      <c r="D246" s="146" t="s">
        <v>994</v>
      </c>
      <c r="E246" s="219" t="s">
        <v>759</v>
      </c>
      <c r="F246" s="219"/>
      <c r="G246" s="219"/>
      <c r="H246" s="147">
        <v>43166</v>
      </c>
      <c r="I246" s="153">
        <v>16183.67</v>
      </c>
      <c r="J246" s="153">
        <f t="shared" si="25"/>
        <v>320.08840981012656</v>
      </c>
      <c r="K246" s="131">
        <f t="shared" si="22"/>
        <v>485.51010000000002</v>
      </c>
      <c r="L246" s="131">
        <f t="shared" si="23"/>
        <v>9.6026522943037964</v>
      </c>
      <c r="M246" s="166">
        <f t="shared" si="20"/>
        <v>15698.159900000001</v>
      </c>
      <c r="N246" s="167">
        <f t="shared" si="21"/>
        <v>310.48575751582274</v>
      </c>
    </row>
    <row r="247" spans="1:14" ht="18.75" x14ac:dyDescent="0.3">
      <c r="A247" s="157" t="s">
        <v>1011</v>
      </c>
      <c r="B247" s="145">
        <v>3</v>
      </c>
      <c r="C247" s="145">
        <v>1</v>
      </c>
      <c r="D247" s="146" t="s">
        <v>995</v>
      </c>
      <c r="E247" s="219" t="s">
        <v>759</v>
      </c>
      <c r="F247" s="219"/>
      <c r="G247" s="219"/>
      <c r="H247" s="147">
        <v>43166</v>
      </c>
      <c r="I247" s="153">
        <v>16184.67</v>
      </c>
      <c r="J247" s="153">
        <f t="shared" si="25"/>
        <v>320.10818829113924</v>
      </c>
      <c r="K247" s="131">
        <f t="shared" si="22"/>
        <v>485.5401</v>
      </c>
      <c r="L247" s="131">
        <f t="shared" si="23"/>
        <v>9.6032456487341786</v>
      </c>
      <c r="M247" s="166">
        <f t="shared" si="20"/>
        <v>15699.1299</v>
      </c>
      <c r="N247" s="167">
        <f t="shared" si="21"/>
        <v>310.50494264240507</v>
      </c>
    </row>
    <row r="248" spans="1:14" ht="18.75" x14ac:dyDescent="0.3">
      <c r="A248" s="157" t="s">
        <v>1057</v>
      </c>
      <c r="B248" s="145">
        <v>3</v>
      </c>
      <c r="C248" s="145">
        <v>1</v>
      </c>
      <c r="D248" s="146" t="s">
        <v>996</v>
      </c>
      <c r="E248" s="219" t="s">
        <v>759</v>
      </c>
      <c r="F248" s="219"/>
      <c r="G248" s="219"/>
      <c r="H248" s="147">
        <v>43166</v>
      </c>
      <c r="I248" s="153">
        <v>16185.67</v>
      </c>
      <c r="J248" s="153">
        <f t="shared" si="25"/>
        <v>320.12796677215186</v>
      </c>
      <c r="K248" s="131">
        <f t="shared" si="22"/>
        <v>485.57010000000002</v>
      </c>
      <c r="L248" s="131">
        <f t="shared" si="23"/>
        <v>9.6038390031645555</v>
      </c>
      <c r="M248" s="166">
        <f t="shared" si="20"/>
        <v>15700.099899999999</v>
      </c>
      <c r="N248" s="167">
        <f t="shared" si="21"/>
        <v>310.52412776898728</v>
      </c>
    </row>
    <row r="249" spans="1:14" ht="18.75" x14ac:dyDescent="0.3">
      <c r="A249" s="157" t="s">
        <v>1072</v>
      </c>
      <c r="B249" s="145">
        <v>3</v>
      </c>
      <c r="C249" s="145">
        <v>1</v>
      </c>
      <c r="D249" s="146" t="s">
        <v>997</v>
      </c>
      <c r="E249" s="219" t="s">
        <v>759</v>
      </c>
      <c r="F249" s="219"/>
      <c r="G249" s="219"/>
      <c r="H249" s="147">
        <v>43166</v>
      </c>
      <c r="I249" s="153">
        <v>16186.67</v>
      </c>
      <c r="J249" s="153">
        <f t="shared" si="25"/>
        <v>320.14774525316454</v>
      </c>
      <c r="K249" s="131">
        <f t="shared" si="22"/>
        <v>485.6001</v>
      </c>
      <c r="L249" s="131">
        <f t="shared" si="23"/>
        <v>9.604432357594936</v>
      </c>
      <c r="M249" s="166">
        <f t="shared" si="20"/>
        <v>15701.0699</v>
      </c>
      <c r="N249" s="167">
        <f t="shared" si="21"/>
        <v>310.54331289556961</v>
      </c>
    </row>
    <row r="250" spans="1:14" ht="18.75" x14ac:dyDescent="0.3">
      <c r="A250" s="157" t="s">
        <v>1014</v>
      </c>
      <c r="B250" s="145">
        <v>3</v>
      </c>
      <c r="C250" s="145">
        <v>1</v>
      </c>
      <c r="D250" s="146" t="s">
        <v>998</v>
      </c>
      <c r="E250" s="219" t="s">
        <v>759</v>
      </c>
      <c r="F250" s="219"/>
      <c r="G250" s="219"/>
      <c r="H250" s="147">
        <v>43166</v>
      </c>
      <c r="I250" s="153">
        <v>16187.67</v>
      </c>
      <c r="J250" s="153">
        <f t="shared" si="25"/>
        <v>320.16752373417722</v>
      </c>
      <c r="K250" s="131">
        <f t="shared" si="22"/>
        <v>485.63010000000003</v>
      </c>
      <c r="L250" s="131">
        <f t="shared" si="23"/>
        <v>9.6050257120253164</v>
      </c>
      <c r="M250" s="166">
        <f t="shared" ref="M250:M256" si="26">I250-K250</f>
        <v>15702.0399</v>
      </c>
      <c r="N250" s="167">
        <f t="shared" ref="N250:N256" si="27">J250-L250</f>
        <v>310.56249802215189</v>
      </c>
    </row>
    <row r="251" spans="1:14" ht="18.75" x14ac:dyDescent="0.3">
      <c r="A251" s="157" t="s">
        <v>1031</v>
      </c>
      <c r="B251" s="145">
        <v>3</v>
      </c>
      <c r="C251" s="145">
        <v>1</v>
      </c>
      <c r="D251" s="146" t="s">
        <v>999</v>
      </c>
      <c r="E251" s="219" t="s">
        <v>759</v>
      </c>
      <c r="F251" s="219"/>
      <c r="G251" s="219"/>
      <c r="H251" s="147">
        <v>43166</v>
      </c>
      <c r="I251" s="153">
        <v>16188.67</v>
      </c>
      <c r="J251" s="153">
        <f t="shared" si="25"/>
        <v>320.18730221518985</v>
      </c>
      <c r="K251" s="131">
        <f t="shared" si="22"/>
        <v>485.6601</v>
      </c>
      <c r="L251" s="131">
        <f t="shared" si="23"/>
        <v>9.6056190664556951</v>
      </c>
      <c r="M251" s="166">
        <f t="shared" si="26"/>
        <v>15703.009900000001</v>
      </c>
      <c r="N251" s="167">
        <f t="shared" si="27"/>
        <v>310.58168314873416</v>
      </c>
    </row>
    <row r="252" spans="1:14" ht="18.75" x14ac:dyDescent="0.3">
      <c r="A252" s="157" t="s">
        <v>1073</v>
      </c>
      <c r="B252" s="145">
        <v>3</v>
      </c>
      <c r="C252" s="145">
        <v>1</v>
      </c>
      <c r="D252" s="146" t="s">
        <v>1000</v>
      </c>
      <c r="E252" s="219" t="s">
        <v>759</v>
      </c>
      <c r="F252" s="219"/>
      <c r="G252" s="219"/>
      <c r="H252" s="147">
        <v>43166</v>
      </c>
      <c r="I252" s="153">
        <v>16189.67</v>
      </c>
      <c r="J252" s="153">
        <f t="shared" si="25"/>
        <v>320.20708069620252</v>
      </c>
      <c r="K252" s="131">
        <f t="shared" si="22"/>
        <v>485.69010000000003</v>
      </c>
      <c r="L252" s="131">
        <f t="shared" si="23"/>
        <v>9.6062124208860755</v>
      </c>
      <c r="M252" s="166">
        <f t="shared" si="26"/>
        <v>15703.9799</v>
      </c>
      <c r="N252" s="167">
        <f t="shared" si="27"/>
        <v>310.60086827531643</v>
      </c>
    </row>
    <row r="253" spans="1:14" ht="18.75" x14ac:dyDescent="0.3">
      <c r="A253" s="157" t="s">
        <v>1026</v>
      </c>
      <c r="B253" s="145">
        <v>3</v>
      </c>
      <c r="C253" s="145">
        <v>1</v>
      </c>
      <c r="D253" s="146" t="s">
        <v>1001</v>
      </c>
      <c r="E253" s="219" t="s">
        <v>759</v>
      </c>
      <c r="F253" s="219"/>
      <c r="G253" s="219"/>
      <c r="H253" s="147">
        <v>43166</v>
      </c>
      <c r="I253" s="153">
        <v>16190.67</v>
      </c>
      <c r="J253" s="153">
        <f t="shared" si="25"/>
        <v>320.2268591772152</v>
      </c>
      <c r="K253" s="131">
        <f t="shared" si="22"/>
        <v>485.7201</v>
      </c>
      <c r="L253" s="131">
        <f t="shared" si="23"/>
        <v>9.606805775316456</v>
      </c>
      <c r="M253" s="166">
        <f t="shared" si="26"/>
        <v>15704.9499</v>
      </c>
      <c r="N253" s="167">
        <f t="shared" si="27"/>
        <v>310.62005340189876</v>
      </c>
    </row>
    <row r="254" spans="1:14" ht="18.75" x14ac:dyDescent="0.3">
      <c r="A254" s="157" t="s">
        <v>1007</v>
      </c>
      <c r="B254" s="145">
        <v>3</v>
      </c>
      <c r="C254" s="145">
        <v>1</v>
      </c>
      <c r="D254" s="146" t="s">
        <v>1002</v>
      </c>
      <c r="E254" s="219" t="s">
        <v>759</v>
      </c>
      <c r="F254" s="219"/>
      <c r="G254" s="219"/>
      <c r="H254" s="147">
        <v>43167</v>
      </c>
      <c r="I254" s="153">
        <v>16191.67</v>
      </c>
      <c r="J254" s="153">
        <f t="shared" si="25"/>
        <v>320.24663765822783</v>
      </c>
      <c r="K254" s="131">
        <f t="shared" si="22"/>
        <v>485.75010000000003</v>
      </c>
      <c r="L254" s="131">
        <f t="shared" si="23"/>
        <v>9.6073991297468346</v>
      </c>
      <c r="M254" s="166">
        <f t="shared" si="26"/>
        <v>15705.919900000001</v>
      </c>
      <c r="N254" s="167">
        <f t="shared" si="27"/>
        <v>310.63923852848097</v>
      </c>
    </row>
    <row r="255" spans="1:14" ht="18.75" x14ac:dyDescent="0.3">
      <c r="A255" s="157" t="s">
        <v>1044</v>
      </c>
      <c r="B255" s="145">
        <v>3</v>
      </c>
      <c r="C255" s="145">
        <v>1</v>
      </c>
      <c r="D255" s="146" t="s">
        <v>1003</v>
      </c>
      <c r="E255" s="219" t="s">
        <v>759</v>
      </c>
      <c r="F255" s="219"/>
      <c r="G255" s="219"/>
      <c r="H255" s="147">
        <v>43168</v>
      </c>
      <c r="I255" s="153">
        <v>16192.67</v>
      </c>
      <c r="J255" s="153">
        <f t="shared" si="25"/>
        <v>320.2664161392405</v>
      </c>
      <c r="K255" s="131">
        <f t="shared" si="22"/>
        <v>485.7801</v>
      </c>
      <c r="L255" s="131">
        <f t="shared" si="23"/>
        <v>9.6079924841772151</v>
      </c>
      <c r="M255" s="166">
        <f t="shared" si="26"/>
        <v>15706.8899</v>
      </c>
      <c r="N255" s="167">
        <f t="shared" si="27"/>
        <v>310.6584236550633</v>
      </c>
    </row>
    <row r="256" spans="1:14" ht="18.75" x14ac:dyDescent="0.3">
      <c r="A256" s="157" t="s">
        <v>1058</v>
      </c>
      <c r="B256" s="145">
        <v>3</v>
      </c>
      <c r="C256" s="145">
        <v>1</v>
      </c>
      <c r="D256" s="146" t="s">
        <v>1004</v>
      </c>
      <c r="E256" s="219" t="s">
        <v>759</v>
      </c>
      <c r="F256" s="219"/>
      <c r="G256" s="219"/>
      <c r="H256" s="147">
        <v>43169</v>
      </c>
      <c r="I256" s="153">
        <v>16193.67</v>
      </c>
      <c r="J256" s="153">
        <f t="shared" si="25"/>
        <v>320.28619462025313</v>
      </c>
      <c r="K256" s="131">
        <f t="shared" si="22"/>
        <v>485.81010000000003</v>
      </c>
      <c r="L256" s="131">
        <f t="shared" si="23"/>
        <v>9.6085858386075937</v>
      </c>
      <c r="M256" s="166">
        <f t="shared" si="26"/>
        <v>15707.859899999999</v>
      </c>
      <c r="N256" s="167">
        <f t="shared" si="27"/>
        <v>310.67760878164552</v>
      </c>
    </row>
    <row r="257" spans="1:14" ht="16.5" x14ac:dyDescent="0.25">
      <c r="A257" s="149" t="s">
        <v>1085</v>
      </c>
      <c r="B257" s="150">
        <v>5</v>
      </c>
      <c r="C257" s="150">
        <v>1</v>
      </c>
      <c r="D257" s="150">
        <v>1250</v>
      </c>
      <c r="E257" s="225" t="s">
        <v>1075</v>
      </c>
      <c r="F257" s="225"/>
      <c r="G257" s="225"/>
      <c r="H257" s="151">
        <v>43431</v>
      </c>
      <c r="I257" s="168">
        <v>17128.8</v>
      </c>
      <c r="J257" s="169">
        <f>I257/50.56</f>
        <v>338.7816455696202</v>
      </c>
      <c r="K257" s="169">
        <f t="shared" si="22"/>
        <v>856.44</v>
      </c>
      <c r="L257" s="131">
        <f t="shared" si="23"/>
        <v>16.93908227848101</v>
      </c>
      <c r="M257" s="169">
        <f>I257-K257</f>
        <v>16272.359999999999</v>
      </c>
      <c r="N257" s="170">
        <f>J257-L257</f>
        <v>321.84256329113919</v>
      </c>
    </row>
    <row r="258" spans="1:14" ht="16.5" x14ac:dyDescent="0.25">
      <c r="A258" s="149" t="s">
        <v>1086</v>
      </c>
      <c r="B258" s="150">
        <v>5</v>
      </c>
      <c r="C258" s="150">
        <v>1</v>
      </c>
      <c r="D258" s="150">
        <v>1252</v>
      </c>
      <c r="E258" s="225" t="s">
        <v>1075</v>
      </c>
      <c r="F258" s="225"/>
      <c r="G258" s="225"/>
      <c r="H258" s="151">
        <v>43432</v>
      </c>
      <c r="I258" s="168">
        <v>17128.8</v>
      </c>
      <c r="J258" s="169">
        <f t="shared" ref="J258:J292" si="28">I258/50.56</f>
        <v>338.7816455696202</v>
      </c>
      <c r="K258" s="169">
        <f t="shared" si="22"/>
        <v>856.44</v>
      </c>
      <c r="L258" s="131">
        <f t="shared" si="23"/>
        <v>16.93908227848101</v>
      </c>
      <c r="M258" s="169">
        <f t="shared" ref="M258:M292" si="29">I258-K258</f>
        <v>16272.359999999999</v>
      </c>
      <c r="N258" s="170">
        <f t="shared" ref="N258:N293" si="30">J258-L258</f>
        <v>321.84256329113919</v>
      </c>
    </row>
    <row r="259" spans="1:14" ht="16.5" x14ac:dyDescent="0.25">
      <c r="A259" s="149" t="s">
        <v>1087</v>
      </c>
      <c r="B259" s="150">
        <v>5</v>
      </c>
      <c r="C259" s="150">
        <v>1</v>
      </c>
      <c r="D259" s="150">
        <v>1279</v>
      </c>
      <c r="E259" s="225" t="s">
        <v>1075</v>
      </c>
      <c r="F259" s="225"/>
      <c r="G259" s="225"/>
      <c r="H259" s="151">
        <v>43433</v>
      </c>
      <c r="I259" s="168">
        <v>17128.8</v>
      </c>
      <c r="J259" s="169">
        <f t="shared" si="28"/>
        <v>338.7816455696202</v>
      </c>
      <c r="K259" s="169">
        <f t="shared" si="22"/>
        <v>856.44</v>
      </c>
      <c r="L259" s="131">
        <f t="shared" si="23"/>
        <v>16.93908227848101</v>
      </c>
      <c r="M259" s="169">
        <f t="shared" si="29"/>
        <v>16272.359999999999</v>
      </c>
      <c r="N259" s="170">
        <f t="shared" si="30"/>
        <v>321.84256329113919</v>
      </c>
    </row>
    <row r="260" spans="1:14" ht="16.5" x14ac:dyDescent="0.25">
      <c r="A260" s="149" t="s">
        <v>1018</v>
      </c>
      <c r="B260" s="150">
        <v>5</v>
      </c>
      <c r="C260" s="150">
        <v>1</v>
      </c>
      <c r="D260" s="150">
        <v>1280</v>
      </c>
      <c r="E260" s="225" t="s">
        <v>1076</v>
      </c>
      <c r="F260" s="225"/>
      <c r="G260" s="225"/>
      <c r="H260" s="151">
        <v>43431</v>
      </c>
      <c r="I260" s="168">
        <v>44416.800000000003</v>
      </c>
      <c r="J260" s="169">
        <f t="shared" si="28"/>
        <v>878.49683544303798</v>
      </c>
      <c r="K260" s="169">
        <f t="shared" si="22"/>
        <v>2220.84</v>
      </c>
      <c r="L260" s="131">
        <f t="shared" si="23"/>
        <v>43.9248417721519</v>
      </c>
      <c r="M260" s="169">
        <f t="shared" si="29"/>
        <v>42195.960000000006</v>
      </c>
      <c r="N260" s="170">
        <f t="shared" si="30"/>
        <v>834.57199367088606</v>
      </c>
    </row>
    <row r="261" spans="1:14" ht="16.5" x14ac:dyDescent="0.25">
      <c r="A261" s="149" t="s">
        <v>1018</v>
      </c>
      <c r="B261" s="150">
        <v>5</v>
      </c>
      <c r="C261" s="150">
        <v>1</v>
      </c>
      <c r="D261" s="150">
        <v>1281</v>
      </c>
      <c r="E261" s="225" t="s">
        <v>1077</v>
      </c>
      <c r="F261" s="225"/>
      <c r="G261" s="225"/>
      <c r="H261" s="151">
        <v>43431</v>
      </c>
      <c r="I261" s="171">
        <v>9086.4</v>
      </c>
      <c r="J261" s="169">
        <f t="shared" si="28"/>
        <v>179.7151898734177</v>
      </c>
      <c r="K261" s="169">
        <f t="shared" si="22"/>
        <v>454.32</v>
      </c>
      <c r="L261" s="131">
        <f t="shared" si="23"/>
        <v>8.9857594936708853</v>
      </c>
      <c r="M261" s="169">
        <f t="shared" si="29"/>
        <v>8632.08</v>
      </c>
      <c r="N261" s="170">
        <f t="shared" si="30"/>
        <v>170.72943037974682</v>
      </c>
    </row>
    <row r="262" spans="1:14" ht="16.5" x14ac:dyDescent="0.25">
      <c r="A262" s="149" t="s">
        <v>1086</v>
      </c>
      <c r="B262" s="150">
        <v>5</v>
      </c>
      <c r="C262" s="150">
        <v>1</v>
      </c>
      <c r="D262" s="150">
        <v>1253</v>
      </c>
      <c r="E262" s="225" t="s">
        <v>1088</v>
      </c>
      <c r="F262" s="225"/>
      <c r="G262" s="225"/>
      <c r="H262" s="151">
        <v>43431</v>
      </c>
      <c r="I262" s="171">
        <v>18918</v>
      </c>
      <c r="J262" s="169">
        <f t="shared" si="28"/>
        <v>374.16930379746833</v>
      </c>
      <c r="K262" s="169">
        <f t="shared" si="22"/>
        <v>945.9</v>
      </c>
      <c r="L262" s="131">
        <f t="shared" si="23"/>
        <v>18.708465189873415</v>
      </c>
      <c r="M262" s="169">
        <f t="shared" si="29"/>
        <v>17972.099999999999</v>
      </c>
      <c r="N262" s="170">
        <f t="shared" si="30"/>
        <v>355.46083860759489</v>
      </c>
    </row>
    <row r="263" spans="1:14" ht="16.5" x14ac:dyDescent="0.25">
      <c r="A263" s="149" t="s">
        <v>1085</v>
      </c>
      <c r="B263" s="150">
        <v>5</v>
      </c>
      <c r="C263" s="150">
        <v>1</v>
      </c>
      <c r="D263" s="150">
        <v>1251</v>
      </c>
      <c r="E263" s="225" t="s">
        <v>1088</v>
      </c>
      <c r="F263" s="225"/>
      <c r="G263" s="225"/>
      <c r="H263" s="151">
        <v>43431</v>
      </c>
      <c r="I263" s="171">
        <v>18918</v>
      </c>
      <c r="J263" s="169">
        <f t="shared" si="28"/>
        <v>374.16930379746833</v>
      </c>
      <c r="K263" s="169">
        <f t="shared" si="22"/>
        <v>945.9</v>
      </c>
      <c r="L263" s="131">
        <f t="shared" si="23"/>
        <v>18.708465189873415</v>
      </c>
      <c r="M263" s="169">
        <f t="shared" si="29"/>
        <v>17972.099999999999</v>
      </c>
      <c r="N263" s="170">
        <f t="shared" si="30"/>
        <v>355.46083860759489</v>
      </c>
    </row>
    <row r="264" spans="1:14" ht="16.5" x14ac:dyDescent="0.25">
      <c r="A264" s="149" t="s">
        <v>1089</v>
      </c>
      <c r="B264" s="150">
        <v>5</v>
      </c>
      <c r="C264" s="150">
        <v>1</v>
      </c>
      <c r="D264" s="150">
        <v>1271</v>
      </c>
      <c r="E264" s="225" t="s">
        <v>1078</v>
      </c>
      <c r="F264" s="225"/>
      <c r="G264" s="225"/>
      <c r="H264" s="151">
        <v>43431</v>
      </c>
      <c r="I264" s="171">
        <v>14059.8</v>
      </c>
      <c r="J264" s="169">
        <f t="shared" si="28"/>
        <v>278.08148734177212</v>
      </c>
      <c r="K264" s="169">
        <f t="shared" si="22"/>
        <v>702.99</v>
      </c>
      <c r="L264" s="131">
        <f t="shared" si="23"/>
        <v>13.904074367088606</v>
      </c>
      <c r="M264" s="169">
        <f t="shared" si="29"/>
        <v>13356.81</v>
      </c>
      <c r="N264" s="170">
        <f t="shared" si="30"/>
        <v>264.17741297468353</v>
      </c>
    </row>
    <row r="265" spans="1:14" ht="16.5" x14ac:dyDescent="0.25">
      <c r="A265" s="149" t="s">
        <v>1090</v>
      </c>
      <c r="B265" s="150">
        <v>5</v>
      </c>
      <c r="C265" s="150">
        <v>1</v>
      </c>
      <c r="D265" s="150">
        <v>1272</v>
      </c>
      <c r="E265" s="225" t="s">
        <v>1078</v>
      </c>
      <c r="F265" s="225"/>
      <c r="G265" s="225"/>
      <c r="H265" s="151">
        <v>43431</v>
      </c>
      <c r="I265" s="171">
        <v>14059.8</v>
      </c>
      <c r="J265" s="169">
        <f t="shared" si="28"/>
        <v>278.08148734177212</v>
      </c>
      <c r="K265" s="169">
        <f t="shared" si="22"/>
        <v>702.99</v>
      </c>
      <c r="L265" s="131">
        <f t="shared" si="23"/>
        <v>13.904074367088606</v>
      </c>
      <c r="M265" s="169">
        <f t="shared" si="29"/>
        <v>13356.81</v>
      </c>
      <c r="N265" s="170">
        <f t="shared" si="30"/>
        <v>264.17741297468353</v>
      </c>
    </row>
    <row r="266" spans="1:14" ht="16.5" x14ac:dyDescent="0.25">
      <c r="A266" s="149" t="s">
        <v>1091</v>
      </c>
      <c r="B266" s="150">
        <v>5</v>
      </c>
      <c r="C266" s="150">
        <v>1</v>
      </c>
      <c r="D266" s="150">
        <v>1273</v>
      </c>
      <c r="E266" s="225" t="s">
        <v>1078</v>
      </c>
      <c r="F266" s="225"/>
      <c r="G266" s="225"/>
      <c r="H266" s="151">
        <v>43431</v>
      </c>
      <c r="I266" s="171">
        <v>14059.8</v>
      </c>
      <c r="J266" s="169">
        <f t="shared" si="28"/>
        <v>278.08148734177212</v>
      </c>
      <c r="K266" s="169">
        <f t="shared" si="22"/>
        <v>702.99</v>
      </c>
      <c r="L266" s="131">
        <f t="shared" si="23"/>
        <v>13.904074367088606</v>
      </c>
      <c r="M266" s="169">
        <f t="shared" si="29"/>
        <v>13356.81</v>
      </c>
      <c r="N266" s="170">
        <f t="shared" si="30"/>
        <v>264.17741297468353</v>
      </c>
    </row>
    <row r="267" spans="1:14" ht="16.5" x14ac:dyDescent="0.25">
      <c r="A267" s="149" t="s">
        <v>1092</v>
      </c>
      <c r="B267" s="150">
        <v>5</v>
      </c>
      <c r="C267" s="150">
        <v>1</v>
      </c>
      <c r="D267" s="150">
        <v>1274</v>
      </c>
      <c r="E267" s="225" t="s">
        <v>1078</v>
      </c>
      <c r="F267" s="225"/>
      <c r="G267" s="225"/>
      <c r="H267" s="151">
        <v>43431</v>
      </c>
      <c r="I267" s="171">
        <v>14059.8</v>
      </c>
      <c r="J267" s="169">
        <f t="shared" si="28"/>
        <v>278.08148734177212</v>
      </c>
      <c r="K267" s="169">
        <f t="shared" si="22"/>
        <v>702.99</v>
      </c>
      <c r="L267" s="131">
        <f t="shared" si="23"/>
        <v>13.904074367088606</v>
      </c>
      <c r="M267" s="169">
        <f t="shared" si="29"/>
        <v>13356.81</v>
      </c>
      <c r="N267" s="170">
        <f t="shared" si="30"/>
        <v>264.17741297468353</v>
      </c>
    </row>
    <row r="268" spans="1:14" ht="16.5" x14ac:dyDescent="0.25">
      <c r="A268" s="149" t="s">
        <v>1093</v>
      </c>
      <c r="B268" s="150">
        <v>5</v>
      </c>
      <c r="C268" s="150">
        <v>1</v>
      </c>
      <c r="D268" s="150">
        <v>1275</v>
      </c>
      <c r="E268" s="225" t="s">
        <v>1078</v>
      </c>
      <c r="F268" s="225"/>
      <c r="G268" s="225"/>
      <c r="H268" s="151">
        <v>43431</v>
      </c>
      <c r="I268" s="171">
        <v>14059.8</v>
      </c>
      <c r="J268" s="169">
        <f t="shared" si="28"/>
        <v>278.08148734177212</v>
      </c>
      <c r="K268" s="169">
        <f t="shared" ref="K268:K292" si="31">I268*B268/100</f>
        <v>702.99</v>
      </c>
      <c r="L268" s="131">
        <f t="shared" ref="L268:L292" si="32">J268*B268/100</f>
        <v>13.904074367088606</v>
      </c>
      <c r="M268" s="169">
        <f t="shared" si="29"/>
        <v>13356.81</v>
      </c>
      <c r="N268" s="170">
        <f t="shared" si="30"/>
        <v>264.17741297468353</v>
      </c>
    </row>
    <row r="269" spans="1:14" ht="16.5" x14ac:dyDescent="0.25">
      <c r="A269" s="149" t="s">
        <v>1094</v>
      </c>
      <c r="B269" s="150">
        <v>5</v>
      </c>
      <c r="C269" s="150">
        <v>1</v>
      </c>
      <c r="D269" s="150">
        <v>1276</v>
      </c>
      <c r="E269" s="225" t="s">
        <v>1078</v>
      </c>
      <c r="F269" s="225"/>
      <c r="G269" s="225"/>
      <c r="H269" s="151">
        <v>43431</v>
      </c>
      <c r="I269" s="171">
        <v>14059.8</v>
      </c>
      <c r="J269" s="169">
        <f t="shared" si="28"/>
        <v>278.08148734177212</v>
      </c>
      <c r="K269" s="169">
        <f t="shared" si="31"/>
        <v>702.99</v>
      </c>
      <c r="L269" s="131">
        <f t="shared" si="32"/>
        <v>13.904074367088606</v>
      </c>
      <c r="M269" s="169">
        <f t="shared" si="29"/>
        <v>13356.81</v>
      </c>
      <c r="N269" s="170">
        <f t="shared" si="30"/>
        <v>264.17741297468353</v>
      </c>
    </row>
    <row r="270" spans="1:14" ht="16.5" x14ac:dyDescent="0.25">
      <c r="A270" s="149" t="s">
        <v>1095</v>
      </c>
      <c r="B270" s="150">
        <v>5</v>
      </c>
      <c r="C270" s="150">
        <v>1</v>
      </c>
      <c r="D270" s="150">
        <v>1277</v>
      </c>
      <c r="E270" s="225" t="s">
        <v>1078</v>
      </c>
      <c r="F270" s="225"/>
      <c r="G270" s="225"/>
      <c r="H270" s="151">
        <v>43431</v>
      </c>
      <c r="I270" s="171">
        <v>14059.8</v>
      </c>
      <c r="J270" s="169">
        <f t="shared" si="28"/>
        <v>278.08148734177212</v>
      </c>
      <c r="K270" s="169">
        <f t="shared" si="31"/>
        <v>702.99</v>
      </c>
      <c r="L270" s="131">
        <f t="shared" si="32"/>
        <v>13.904074367088606</v>
      </c>
      <c r="M270" s="169">
        <f t="shared" si="29"/>
        <v>13356.81</v>
      </c>
      <c r="N270" s="170">
        <f t="shared" si="30"/>
        <v>264.17741297468353</v>
      </c>
    </row>
    <row r="271" spans="1:14" ht="16.5" x14ac:dyDescent="0.25">
      <c r="A271" s="149" t="s">
        <v>1096</v>
      </c>
      <c r="B271" s="150">
        <v>5</v>
      </c>
      <c r="C271" s="150">
        <v>1</v>
      </c>
      <c r="D271" s="150">
        <v>1254</v>
      </c>
      <c r="E271" s="225" t="s">
        <v>1078</v>
      </c>
      <c r="F271" s="225"/>
      <c r="G271" s="225"/>
      <c r="H271" s="151">
        <v>43431</v>
      </c>
      <c r="I271" s="171">
        <v>14059.8</v>
      </c>
      <c r="J271" s="169">
        <f t="shared" si="28"/>
        <v>278.08148734177212</v>
      </c>
      <c r="K271" s="169">
        <f t="shared" si="31"/>
        <v>702.99</v>
      </c>
      <c r="L271" s="131">
        <f t="shared" si="32"/>
        <v>13.904074367088606</v>
      </c>
      <c r="M271" s="169">
        <f t="shared" si="29"/>
        <v>13356.81</v>
      </c>
      <c r="N271" s="170">
        <f t="shared" si="30"/>
        <v>264.17741297468353</v>
      </c>
    </row>
    <row r="272" spans="1:14" ht="16.5" x14ac:dyDescent="0.25">
      <c r="A272" s="149" t="s">
        <v>1097</v>
      </c>
      <c r="B272" s="150">
        <v>5</v>
      </c>
      <c r="C272" s="150">
        <v>1</v>
      </c>
      <c r="D272" s="150">
        <v>1255</v>
      </c>
      <c r="E272" s="225" t="s">
        <v>1078</v>
      </c>
      <c r="F272" s="225"/>
      <c r="G272" s="225"/>
      <c r="H272" s="151">
        <v>43431</v>
      </c>
      <c r="I272" s="171">
        <v>14059.8</v>
      </c>
      <c r="J272" s="169">
        <f t="shared" si="28"/>
        <v>278.08148734177212</v>
      </c>
      <c r="K272" s="169">
        <f t="shared" si="31"/>
        <v>702.99</v>
      </c>
      <c r="L272" s="131">
        <f t="shared" si="32"/>
        <v>13.904074367088606</v>
      </c>
      <c r="M272" s="169">
        <f t="shared" si="29"/>
        <v>13356.81</v>
      </c>
      <c r="N272" s="170">
        <f t="shared" si="30"/>
        <v>264.17741297468353</v>
      </c>
    </row>
    <row r="273" spans="1:14" ht="16.5" x14ac:dyDescent="0.25">
      <c r="A273" s="149" t="s">
        <v>1098</v>
      </c>
      <c r="B273" s="150">
        <v>5</v>
      </c>
      <c r="C273" s="150">
        <v>1</v>
      </c>
      <c r="D273" s="150">
        <v>1256</v>
      </c>
      <c r="E273" s="225" t="s">
        <v>1078</v>
      </c>
      <c r="F273" s="225"/>
      <c r="G273" s="225"/>
      <c r="H273" s="151">
        <v>43431</v>
      </c>
      <c r="I273" s="171">
        <v>14059.8</v>
      </c>
      <c r="J273" s="169">
        <f t="shared" si="28"/>
        <v>278.08148734177212</v>
      </c>
      <c r="K273" s="169">
        <f t="shared" si="31"/>
        <v>702.99</v>
      </c>
      <c r="L273" s="131">
        <f t="shared" si="32"/>
        <v>13.904074367088606</v>
      </c>
      <c r="M273" s="169">
        <f t="shared" si="29"/>
        <v>13356.81</v>
      </c>
      <c r="N273" s="170">
        <f t="shared" si="30"/>
        <v>264.17741297468353</v>
      </c>
    </row>
    <row r="274" spans="1:14" ht="16.5" x14ac:dyDescent="0.25">
      <c r="A274" s="149" t="s">
        <v>1099</v>
      </c>
      <c r="B274" s="150">
        <v>5</v>
      </c>
      <c r="C274" s="150">
        <v>1</v>
      </c>
      <c r="D274" s="150">
        <v>1278</v>
      </c>
      <c r="E274" s="225" t="s">
        <v>1078</v>
      </c>
      <c r="F274" s="225"/>
      <c r="G274" s="225"/>
      <c r="H274" s="151">
        <v>43431</v>
      </c>
      <c r="I274" s="171">
        <v>14059.8</v>
      </c>
      <c r="J274" s="169">
        <f t="shared" si="28"/>
        <v>278.08148734177212</v>
      </c>
      <c r="K274" s="169">
        <f t="shared" si="31"/>
        <v>702.99</v>
      </c>
      <c r="L274" s="131">
        <f t="shared" si="32"/>
        <v>13.904074367088606</v>
      </c>
      <c r="M274" s="169">
        <f t="shared" si="29"/>
        <v>13356.81</v>
      </c>
      <c r="N274" s="170">
        <f t="shared" si="30"/>
        <v>264.17741297468353</v>
      </c>
    </row>
    <row r="275" spans="1:14" ht="16.5" x14ac:dyDescent="0.25">
      <c r="A275" s="149" t="s">
        <v>1018</v>
      </c>
      <c r="B275" s="150">
        <v>5</v>
      </c>
      <c r="C275" s="150">
        <v>1</v>
      </c>
      <c r="D275" s="150">
        <v>1282</v>
      </c>
      <c r="E275" s="225" t="s">
        <v>1079</v>
      </c>
      <c r="F275" s="225"/>
      <c r="G275" s="225"/>
      <c r="H275" s="151">
        <v>43431</v>
      </c>
      <c r="I275" s="171">
        <v>20871</v>
      </c>
      <c r="J275" s="169">
        <f t="shared" si="28"/>
        <v>412.79667721518985</v>
      </c>
      <c r="K275" s="169">
        <f t="shared" si="31"/>
        <v>1043.55</v>
      </c>
      <c r="L275" s="131">
        <f t="shared" si="32"/>
        <v>20.639833860759492</v>
      </c>
      <c r="M275" s="169">
        <f t="shared" si="29"/>
        <v>19827.45</v>
      </c>
      <c r="N275" s="170">
        <f t="shared" si="30"/>
        <v>392.15684335443035</v>
      </c>
    </row>
    <row r="276" spans="1:14" ht="16.5" x14ac:dyDescent="0.25">
      <c r="A276" s="149" t="s">
        <v>1018</v>
      </c>
      <c r="B276" s="150">
        <v>5</v>
      </c>
      <c r="C276" s="150">
        <v>1</v>
      </c>
      <c r="D276" s="150">
        <v>1283</v>
      </c>
      <c r="E276" s="225" t="s">
        <v>1079</v>
      </c>
      <c r="F276" s="225"/>
      <c r="G276" s="225"/>
      <c r="H276" s="151">
        <v>43431</v>
      </c>
      <c r="I276" s="171">
        <v>20871</v>
      </c>
      <c r="J276" s="169">
        <f t="shared" si="28"/>
        <v>412.79667721518985</v>
      </c>
      <c r="K276" s="169">
        <f t="shared" si="31"/>
        <v>1043.55</v>
      </c>
      <c r="L276" s="131">
        <f t="shared" si="32"/>
        <v>20.639833860759492</v>
      </c>
      <c r="M276" s="169">
        <f t="shared" si="29"/>
        <v>19827.45</v>
      </c>
      <c r="N276" s="170">
        <f t="shared" si="30"/>
        <v>392.15684335443035</v>
      </c>
    </row>
    <row r="277" spans="1:14" ht="16.5" x14ac:dyDescent="0.25">
      <c r="A277" s="149" t="s">
        <v>1018</v>
      </c>
      <c r="B277" s="150">
        <v>5</v>
      </c>
      <c r="C277" s="150">
        <v>1</v>
      </c>
      <c r="D277" s="150">
        <v>1257</v>
      </c>
      <c r="E277" s="225" t="s">
        <v>1079</v>
      </c>
      <c r="F277" s="225"/>
      <c r="G277" s="225"/>
      <c r="H277" s="151">
        <v>43431</v>
      </c>
      <c r="I277" s="171">
        <v>20871</v>
      </c>
      <c r="J277" s="169">
        <f t="shared" si="28"/>
        <v>412.79667721518985</v>
      </c>
      <c r="K277" s="169">
        <f t="shared" si="31"/>
        <v>1043.55</v>
      </c>
      <c r="L277" s="131">
        <f t="shared" si="32"/>
        <v>20.639833860759492</v>
      </c>
      <c r="M277" s="169">
        <f t="shared" si="29"/>
        <v>19827.45</v>
      </c>
      <c r="N277" s="170">
        <f t="shared" si="30"/>
        <v>392.15684335443035</v>
      </c>
    </row>
    <row r="278" spans="1:14" ht="16.5" x14ac:dyDescent="0.25">
      <c r="A278" s="149" t="s">
        <v>1085</v>
      </c>
      <c r="B278" s="150">
        <v>5</v>
      </c>
      <c r="C278" s="150">
        <v>1</v>
      </c>
      <c r="D278" s="150">
        <v>1258</v>
      </c>
      <c r="E278" s="225" t="s">
        <v>1079</v>
      </c>
      <c r="F278" s="225"/>
      <c r="G278" s="225"/>
      <c r="H278" s="151">
        <v>43431</v>
      </c>
      <c r="I278" s="171">
        <v>20871</v>
      </c>
      <c r="J278" s="169">
        <f t="shared" si="28"/>
        <v>412.79667721518985</v>
      </c>
      <c r="K278" s="169">
        <f t="shared" si="31"/>
        <v>1043.55</v>
      </c>
      <c r="L278" s="131">
        <f t="shared" si="32"/>
        <v>20.639833860759492</v>
      </c>
      <c r="M278" s="169">
        <f t="shared" si="29"/>
        <v>19827.45</v>
      </c>
      <c r="N278" s="170">
        <f t="shared" si="30"/>
        <v>392.15684335443035</v>
      </c>
    </row>
    <row r="279" spans="1:14" ht="16.5" x14ac:dyDescent="0.25">
      <c r="A279" s="149" t="s">
        <v>1018</v>
      </c>
      <c r="B279" s="150">
        <v>5</v>
      </c>
      <c r="C279" s="150">
        <v>1</v>
      </c>
      <c r="D279" s="150">
        <v>1284</v>
      </c>
      <c r="E279" s="225" t="s">
        <v>1080</v>
      </c>
      <c r="F279" s="225"/>
      <c r="G279" s="225"/>
      <c r="H279" s="151">
        <v>43431</v>
      </c>
      <c r="I279" s="171">
        <v>18972</v>
      </c>
      <c r="J279" s="169">
        <f t="shared" si="28"/>
        <v>375.23734177215186</v>
      </c>
      <c r="K279" s="169">
        <f t="shared" si="31"/>
        <v>948.6</v>
      </c>
      <c r="L279" s="131">
        <f t="shared" si="32"/>
        <v>18.761867088607595</v>
      </c>
      <c r="M279" s="169">
        <f t="shared" si="29"/>
        <v>18023.400000000001</v>
      </c>
      <c r="N279" s="170">
        <f t="shared" si="30"/>
        <v>356.47547468354429</v>
      </c>
    </row>
    <row r="280" spans="1:14" ht="16.5" x14ac:dyDescent="0.25">
      <c r="A280" s="216" t="s">
        <v>1018</v>
      </c>
      <c r="B280" s="217">
        <v>5</v>
      </c>
      <c r="C280" s="217">
        <v>1</v>
      </c>
      <c r="D280" s="217">
        <v>1285</v>
      </c>
      <c r="E280" s="227" t="s">
        <v>1081</v>
      </c>
      <c r="F280" s="227"/>
      <c r="G280" s="227"/>
      <c r="H280" s="151">
        <v>43431</v>
      </c>
      <c r="I280" s="171">
        <v>30504</v>
      </c>
      <c r="J280" s="169">
        <f t="shared" si="28"/>
        <v>603.32278481012656</v>
      </c>
      <c r="K280" s="169">
        <f t="shared" si="31"/>
        <v>1525.2</v>
      </c>
      <c r="L280" s="131">
        <f t="shared" si="32"/>
        <v>30.166139240506325</v>
      </c>
      <c r="M280" s="169">
        <f t="shared" si="29"/>
        <v>28978.799999999999</v>
      </c>
      <c r="N280" s="170">
        <f t="shared" si="30"/>
        <v>573.1566455696202</v>
      </c>
    </row>
    <row r="281" spans="1:14" ht="16.5" x14ac:dyDescent="0.25">
      <c r="A281" s="149" t="s">
        <v>1099</v>
      </c>
      <c r="B281" s="150">
        <v>5</v>
      </c>
      <c r="C281" s="150">
        <v>1</v>
      </c>
      <c r="D281" s="150">
        <v>1270</v>
      </c>
      <c r="E281" s="225" t="s">
        <v>1082</v>
      </c>
      <c r="F281" s="225"/>
      <c r="G281" s="225"/>
      <c r="H281" s="151">
        <v>43431</v>
      </c>
      <c r="I281" s="171">
        <v>28469.19</v>
      </c>
      <c r="J281" s="169">
        <f t="shared" si="28"/>
        <v>563.0773338607595</v>
      </c>
      <c r="K281" s="169">
        <f t="shared" si="31"/>
        <v>1423.4594999999999</v>
      </c>
      <c r="L281" s="131">
        <f t="shared" si="32"/>
        <v>28.153866693037976</v>
      </c>
      <c r="M281" s="169">
        <f t="shared" si="29"/>
        <v>27045.730499999998</v>
      </c>
      <c r="N281" s="170">
        <f t="shared" si="30"/>
        <v>534.92346716772147</v>
      </c>
    </row>
    <row r="282" spans="1:14" ht="16.5" x14ac:dyDescent="0.25">
      <c r="A282" s="149" t="s">
        <v>1099</v>
      </c>
      <c r="B282" s="150">
        <v>5</v>
      </c>
      <c r="C282" s="150">
        <v>1</v>
      </c>
      <c r="D282" s="150">
        <v>1263</v>
      </c>
      <c r="E282" s="225" t="s">
        <v>1082</v>
      </c>
      <c r="F282" s="225"/>
      <c r="G282" s="225"/>
      <c r="H282" s="151">
        <v>43431</v>
      </c>
      <c r="I282" s="171">
        <v>28469.19</v>
      </c>
      <c r="J282" s="169">
        <f t="shared" si="28"/>
        <v>563.0773338607595</v>
      </c>
      <c r="K282" s="169">
        <f t="shared" si="31"/>
        <v>1423.4594999999999</v>
      </c>
      <c r="L282" s="131">
        <f t="shared" si="32"/>
        <v>28.153866693037976</v>
      </c>
      <c r="M282" s="169">
        <f t="shared" si="29"/>
        <v>27045.730499999998</v>
      </c>
      <c r="N282" s="170">
        <f t="shared" si="30"/>
        <v>534.92346716772147</v>
      </c>
    </row>
    <row r="283" spans="1:14" ht="16.5" x14ac:dyDescent="0.25">
      <c r="A283" s="149" t="s">
        <v>1099</v>
      </c>
      <c r="B283" s="150">
        <v>5</v>
      </c>
      <c r="C283" s="150">
        <v>1</v>
      </c>
      <c r="D283" s="150">
        <v>1264</v>
      </c>
      <c r="E283" s="225" t="s">
        <v>1082</v>
      </c>
      <c r="F283" s="225"/>
      <c r="G283" s="225"/>
      <c r="H283" s="151">
        <v>43431</v>
      </c>
      <c r="I283" s="171">
        <v>28469.19</v>
      </c>
      <c r="J283" s="169">
        <f t="shared" si="28"/>
        <v>563.0773338607595</v>
      </c>
      <c r="K283" s="169">
        <f t="shared" si="31"/>
        <v>1423.4594999999999</v>
      </c>
      <c r="L283" s="131">
        <f t="shared" si="32"/>
        <v>28.153866693037976</v>
      </c>
      <c r="M283" s="169">
        <f t="shared" si="29"/>
        <v>27045.730499999998</v>
      </c>
      <c r="N283" s="170">
        <f t="shared" si="30"/>
        <v>534.92346716772147</v>
      </c>
    </row>
    <row r="284" spans="1:14" ht="16.5" x14ac:dyDescent="0.25">
      <c r="A284" s="149" t="s">
        <v>1099</v>
      </c>
      <c r="B284" s="150">
        <v>5</v>
      </c>
      <c r="C284" s="150">
        <v>1</v>
      </c>
      <c r="D284" s="150">
        <v>1265</v>
      </c>
      <c r="E284" s="225" t="s">
        <v>1082</v>
      </c>
      <c r="F284" s="225"/>
      <c r="G284" s="225"/>
      <c r="H284" s="151">
        <v>43431</v>
      </c>
      <c r="I284" s="171">
        <v>28469.19</v>
      </c>
      <c r="J284" s="169">
        <f t="shared" si="28"/>
        <v>563.0773338607595</v>
      </c>
      <c r="K284" s="169">
        <f t="shared" si="31"/>
        <v>1423.4594999999999</v>
      </c>
      <c r="L284" s="131">
        <f t="shared" si="32"/>
        <v>28.153866693037976</v>
      </c>
      <c r="M284" s="169">
        <f t="shared" si="29"/>
        <v>27045.730499999998</v>
      </c>
      <c r="N284" s="170">
        <f t="shared" si="30"/>
        <v>534.92346716772147</v>
      </c>
    </row>
    <row r="285" spans="1:14" ht="16.5" x14ac:dyDescent="0.25">
      <c r="A285" s="149" t="s">
        <v>1099</v>
      </c>
      <c r="B285" s="150">
        <v>5</v>
      </c>
      <c r="C285" s="150">
        <v>1</v>
      </c>
      <c r="D285" s="150">
        <v>1266</v>
      </c>
      <c r="E285" s="225" t="s">
        <v>1082</v>
      </c>
      <c r="F285" s="225"/>
      <c r="G285" s="225"/>
      <c r="H285" s="151">
        <v>43431</v>
      </c>
      <c r="I285" s="171">
        <v>28469.19</v>
      </c>
      <c r="J285" s="169">
        <f t="shared" si="28"/>
        <v>563.0773338607595</v>
      </c>
      <c r="K285" s="169">
        <f t="shared" si="31"/>
        <v>1423.4594999999999</v>
      </c>
      <c r="L285" s="131">
        <f t="shared" si="32"/>
        <v>28.153866693037976</v>
      </c>
      <c r="M285" s="169">
        <f t="shared" si="29"/>
        <v>27045.730499999998</v>
      </c>
      <c r="N285" s="170">
        <f t="shared" si="30"/>
        <v>534.92346716772147</v>
      </c>
    </row>
    <row r="286" spans="1:14" ht="16.5" x14ac:dyDescent="0.25">
      <c r="A286" s="149" t="s">
        <v>1099</v>
      </c>
      <c r="B286" s="150">
        <v>5</v>
      </c>
      <c r="C286" s="150">
        <v>1</v>
      </c>
      <c r="D286" s="150">
        <v>1267</v>
      </c>
      <c r="E286" s="225" t="s">
        <v>1082</v>
      </c>
      <c r="F286" s="225"/>
      <c r="G286" s="225"/>
      <c r="H286" s="151">
        <v>43431</v>
      </c>
      <c r="I286" s="171">
        <v>28469.19</v>
      </c>
      <c r="J286" s="169">
        <f t="shared" si="28"/>
        <v>563.0773338607595</v>
      </c>
      <c r="K286" s="169">
        <f t="shared" si="31"/>
        <v>1423.4594999999999</v>
      </c>
      <c r="L286" s="131">
        <f t="shared" si="32"/>
        <v>28.153866693037976</v>
      </c>
      <c r="M286" s="169">
        <f t="shared" si="29"/>
        <v>27045.730499999998</v>
      </c>
      <c r="N286" s="170">
        <f t="shared" si="30"/>
        <v>534.92346716772147</v>
      </c>
    </row>
    <row r="287" spans="1:14" ht="16.5" x14ac:dyDescent="0.25">
      <c r="A287" s="149" t="s">
        <v>1099</v>
      </c>
      <c r="B287" s="150">
        <v>5</v>
      </c>
      <c r="C287" s="150">
        <v>1</v>
      </c>
      <c r="D287" s="150">
        <v>1268</v>
      </c>
      <c r="E287" s="225" t="s">
        <v>1082</v>
      </c>
      <c r="F287" s="225"/>
      <c r="G287" s="225"/>
      <c r="H287" s="151">
        <v>43431</v>
      </c>
      <c r="I287" s="171">
        <v>28469.19</v>
      </c>
      <c r="J287" s="169">
        <f t="shared" si="28"/>
        <v>563.0773338607595</v>
      </c>
      <c r="K287" s="169">
        <f t="shared" si="31"/>
        <v>1423.4594999999999</v>
      </c>
      <c r="L287" s="131">
        <f t="shared" si="32"/>
        <v>28.153866693037976</v>
      </c>
      <c r="M287" s="169">
        <f t="shared" si="29"/>
        <v>27045.730499999998</v>
      </c>
      <c r="N287" s="170">
        <f t="shared" si="30"/>
        <v>534.92346716772147</v>
      </c>
    </row>
    <row r="288" spans="1:14" ht="16.5" x14ac:dyDescent="0.25">
      <c r="A288" s="149" t="s">
        <v>1099</v>
      </c>
      <c r="B288" s="150">
        <v>5</v>
      </c>
      <c r="C288" s="150">
        <v>1</v>
      </c>
      <c r="D288" s="150">
        <v>1269</v>
      </c>
      <c r="E288" s="225" t="s">
        <v>1082</v>
      </c>
      <c r="F288" s="225"/>
      <c r="G288" s="225"/>
      <c r="H288" s="151">
        <v>43431</v>
      </c>
      <c r="I288" s="171">
        <v>28469.19</v>
      </c>
      <c r="J288" s="169">
        <f t="shared" si="28"/>
        <v>563.0773338607595</v>
      </c>
      <c r="K288" s="169">
        <f t="shared" si="31"/>
        <v>1423.4594999999999</v>
      </c>
      <c r="L288" s="131">
        <f t="shared" si="32"/>
        <v>28.153866693037976</v>
      </c>
      <c r="M288" s="169">
        <f t="shared" si="29"/>
        <v>27045.730499999998</v>
      </c>
      <c r="N288" s="170">
        <f t="shared" si="30"/>
        <v>534.92346716772147</v>
      </c>
    </row>
    <row r="289" spans="1:14" ht="16.5" x14ac:dyDescent="0.25">
      <c r="A289" s="149" t="s">
        <v>1100</v>
      </c>
      <c r="B289" s="150">
        <v>5</v>
      </c>
      <c r="C289" s="150">
        <v>1</v>
      </c>
      <c r="D289" s="150">
        <v>1259</v>
      </c>
      <c r="E289" s="225" t="s">
        <v>1082</v>
      </c>
      <c r="F289" s="225"/>
      <c r="G289" s="225"/>
      <c r="H289" s="151">
        <v>43431</v>
      </c>
      <c r="I289" s="171">
        <v>28469.19</v>
      </c>
      <c r="J289" s="169">
        <f t="shared" si="28"/>
        <v>563.0773338607595</v>
      </c>
      <c r="K289" s="169">
        <f t="shared" si="31"/>
        <v>1423.4594999999999</v>
      </c>
      <c r="L289" s="131">
        <f t="shared" si="32"/>
        <v>28.153866693037976</v>
      </c>
      <c r="M289" s="169">
        <f t="shared" si="29"/>
        <v>27045.730499999998</v>
      </c>
      <c r="N289" s="170">
        <f t="shared" si="30"/>
        <v>534.92346716772147</v>
      </c>
    </row>
    <row r="290" spans="1:14" ht="16.5" x14ac:dyDescent="0.25">
      <c r="A290" s="149" t="s">
        <v>1100</v>
      </c>
      <c r="B290" s="150">
        <v>5</v>
      </c>
      <c r="C290" s="150">
        <v>1</v>
      </c>
      <c r="D290" s="150">
        <v>1260</v>
      </c>
      <c r="E290" s="225" t="s">
        <v>1082</v>
      </c>
      <c r="F290" s="225"/>
      <c r="G290" s="225"/>
      <c r="H290" s="151">
        <v>43431</v>
      </c>
      <c r="I290" s="171">
        <v>28469.19</v>
      </c>
      <c r="J290" s="169">
        <f t="shared" si="28"/>
        <v>563.0773338607595</v>
      </c>
      <c r="K290" s="169">
        <f t="shared" si="31"/>
        <v>1423.4594999999999</v>
      </c>
      <c r="L290" s="131">
        <f t="shared" si="32"/>
        <v>28.153866693037976</v>
      </c>
      <c r="M290" s="169">
        <f t="shared" si="29"/>
        <v>27045.730499999998</v>
      </c>
      <c r="N290" s="170">
        <f t="shared" si="30"/>
        <v>534.92346716772147</v>
      </c>
    </row>
    <row r="291" spans="1:14" ht="16.5" x14ac:dyDescent="0.25">
      <c r="A291" s="149" t="s">
        <v>1100</v>
      </c>
      <c r="B291" s="150">
        <v>5</v>
      </c>
      <c r="C291" s="150">
        <v>1</v>
      </c>
      <c r="D291" s="150">
        <v>1261</v>
      </c>
      <c r="E291" s="225" t="s">
        <v>1082</v>
      </c>
      <c r="F291" s="225"/>
      <c r="G291" s="225"/>
      <c r="H291" s="151">
        <v>43431</v>
      </c>
      <c r="I291" s="171">
        <v>28469.19</v>
      </c>
      <c r="J291" s="169">
        <f t="shared" si="28"/>
        <v>563.0773338607595</v>
      </c>
      <c r="K291" s="169">
        <f t="shared" si="31"/>
        <v>1423.4594999999999</v>
      </c>
      <c r="L291" s="131">
        <f t="shared" si="32"/>
        <v>28.153866693037976</v>
      </c>
      <c r="M291" s="169">
        <f t="shared" si="29"/>
        <v>27045.730499999998</v>
      </c>
      <c r="N291" s="170">
        <f t="shared" si="30"/>
        <v>534.92346716772147</v>
      </c>
    </row>
    <row r="292" spans="1:14" ht="16.5" x14ac:dyDescent="0.25">
      <c r="A292" s="149" t="s">
        <v>1101</v>
      </c>
      <c r="B292" s="150">
        <v>5</v>
      </c>
      <c r="C292" s="150">
        <v>1</v>
      </c>
      <c r="D292" s="150">
        <v>1262</v>
      </c>
      <c r="E292" s="225" t="s">
        <v>1083</v>
      </c>
      <c r="F292" s="225"/>
      <c r="G292" s="225"/>
      <c r="H292" s="151">
        <v>43431</v>
      </c>
      <c r="I292" s="171">
        <v>35000</v>
      </c>
      <c r="J292" s="169">
        <f t="shared" si="28"/>
        <v>692.24683544303798</v>
      </c>
      <c r="K292" s="169">
        <f t="shared" si="31"/>
        <v>1750</v>
      </c>
      <c r="L292" s="131">
        <f t="shared" si="32"/>
        <v>34.6123417721519</v>
      </c>
      <c r="M292" s="169">
        <f t="shared" si="29"/>
        <v>33250</v>
      </c>
      <c r="N292" s="170">
        <f t="shared" si="30"/>
        <v>657.63449367088606</v>
      </c>
    </row>
    <row r="293" spans="1:14" ht="17.25" thickBot="1" x14ac:dyDescent="0.3">
      <c r="A293" s="154" t="s">
        <v>1084</v>
      </c>
      <c r="B293" s="155"/>
      <c r="C293" s="155"/>
      <c r="D293" s="155"/>
      <c r="E293" s="226"/>
      <c r="F293" s="226"/>
      <c r="G293" s="226"/>
      <c r="H293" s="156"/>
      <c r="I293" s="172">
        <f>SUM(I12:I292)</f>
        <v>4304350.1199999945</v>
      </c>
      <c r="J293" s="172">
        <f>SUM(J12:J292)</f>
        <v>85133.507120253053</v>
      </c>
      <c r="K293" s="173">
        <f>SUM(K12:K292)</f>
        <v>173996.82119999992</v>
      </c>
      <c r="L293" s="173">
        <f>SUM(L12:L292)</f>
        <v>3441.3928243670857</v>
      </c>
      <c r="M293" s="173">
        <f>SUM(M12:M292)</f>
        <v>4130353.2987999977</v>
      </c>
      <c r="N293" s="174">
        <f t="shared" si="30"/>
        <v>81692.114295885971</v>
      </c>
    </row>
    <row r="294" spans="1:14" ht="16.5" x14ac:dyDescent="0.25">
      <c r="A294" s="149"/>
      <c r="B294" s="150"/>
      <c r="C294" s="150"/>
      <c r="D294" s="150"/>
      <c r="E294" s="225"/>
      <c r="F294" s="225"/>
      <c r="G294" s="225"/>
      <c r="H294" s="151"/>
      <c r="I294" s="150"/>
      <c r="J294" s="150"/>
      <c r="K294" s="150"/>
      <c r="L294" s="150"/>
      <c r="M294" s="150"/>
      <c r="N294" s="165"/>
    </row>
    <row r="295" spans="1:14" ht="16.5" x14ac:dyDescent="0.25">
      <c r="A295" s="150"/>
      <c r="B295" s="150"/>
      <c r="C295" s="150"/>
      <c r="D295" s="150"/>
      <c r="E295" s="225"/>
      <c r="F295" s="225"/>
      <c r="G295" s="225"/>
      <c r="H295" s="151"/>
      <c r="I295" s="150"/>
      <c r="J295" s="150"/>
      <c r="K295" s="150"/>
      <c r="L295" s="150"/>
      <c r="M295" s="150"/>
      <c r="N295" s="150"/>
    </row>
    <row r="296" spans="1:14" ht="16.5" x14ac:dyDescent="0.25">
      <c r="A296" s="150"/>
      <c r="B296" s="150"/>
      <c r="C296" s="150"/>
      <c r="D296" s="150"/>
      <c r="E296" s="225"/>
      <c r="F296" s="225"/>
      <c r="G296" s="225"/>
      <c r="H296" s="151"/>
      <c r="I296" s="150"/>
      <c r="J296" s="150"/>
      <c r="K296" s="150"/>
      <c r="L296" s="150"/>
      <c r="M296" s="150"/>
      <c r="N296" s="150"/>
    </row>
    <row r="297" spans="1:14" ht="16.5" x14ac:dyDescent="0.25">
      <c r="A297" s="150"/>
      <c r="B297" s="150"/>
      <c r="C297" s="150"/>
      <c r="D297" s="150"/>
      <c r="E297" s="225"/>
      <c r="F297" s="225"/>
      <c r="G297" s="225"/>
      <c r="H297" s="151"/>
      <c r="I297" s="150"/>
      <c r="J297" s="150"/>
      <c r="K297" s="150"/>
      <c r="L297" s="150"/>
      <c r="M297" s="150"/>
      <c r="N297" s="150"/>
    </row>
    <row r="298" spans="1:14" x14ac:dyDescent="0.25">
      <c r="E298" s="228"/>
      <c r="F298" s="228"/>
      <c r="G298" s="228"/>
      <c r="H298" s="148"/>
    </row>
    <row r="299" spans="1:14" x14ac:dyDescent="0.25">
      <c r="E299" s="228"/>
      <c r="F299" s="228"/>
      <c r="G299" s="228"/>
      <c r="H299" s="148"/>
    </row>
    <row r="300" spans="1:14" x14ac:dyDescent="0.25">
      <c r="E300" s="228"/>
      <c r="F300" s="228"/>
      <c r="G300" s="228"/>
      <c r="H300" s="148"/>
    </row>
    <row r="301" spans="1:14" x14ac:dyDescent="0.25">
      <c r="E301" s="228"/>
      <c r="F301" s="228"/>
      <c r="G301" s="228"/>
      <c r="H301" s="148"/>
    </row>
    <row r="302" spans="1:14" x14ac:dyDescent="0.25">
      <c r="E302" s="228"/>
      <c r="F302" s="228"/>
      <c r="G302" s="228"/>
      <c r="H302" s="148"/>
    </row>
    <row r="303" spans="1:14" x14ac:dyDescent="0.25">
      <c r="E303" s="228"/>
      <c r="F303" s="228"/>
      <c r="G303" s="228"/>
    </row>
    <row r="304" spans="1:14" x14ac:dyDescent="0.25">
      <c r="E304" s="228"/>
      <c r="F304" s="228"/>
      <c r="G304" s="228"/>
    </row>
    <row r="305" spans="5:7" x14ac:dyDescent="0.25">
      <c r="E305" s="228"/>
      <c r="F305" s="228"/>
      <c r="G305" s="228"/>
    </row>
    <row r="306" spans="5:7" x14ac:dyDescent="0.25">
      <c r="E306" s="228"/>
      <c r="F306" s="228"/>
      <c r="G306" s="228"/>
    </row>
    <row r="307" spans="5:7" x14ac:dyDescent="0.25">
      <c r="E307" s="228"/>
      <c r="F307" s="228"/>
      <c r="G307" s="228"/>
    </row>
    <row r="308" spans="5:7" x14ac:dyDescent="0.25">
      <c r="E308" s="228"/>
      <c r="F308" s="228"/>
      <c r="G308" s="228"/>
    </row>
    <row r="309" spans="5:7" x14ac:dyDescent="0.25">
      <c r="E309" s="228"/>
      <c r="F309" s="228"/>
      <c r="G309" s="228"/>
    </row>
    <row r="310" spans="5:7" x14ac:dyDescent="0.25">
      <c r="E310" s="228"/>
      <c r="F310" s="228"/>
      <c r="G310" s="228"/>
    </row>
    <row r="311" spans="5:7" x14ac:dyDescent="0.25">
      <c r="E311" s="228"/>
      <c r="F311" s="228"/>
      <c r="G311" s="228"/>
    </row>
    <row r="312" spans="5:7" x14ac:dyDescent="0.25">
      <c r="E312" s="228"/>
      <c r="F312" s="228"/>
      <c r="G312" s="228"/>
    </row>
    <row r="313" spans="5:7" x14ac:dyDescent="0.25">
      <c r="E313" s="228"/>
      <c r="F313" s="228"/>
      <c r="G313" s="228"/>
    </row>
    <row r="314" spans="5:7" x14ac:dyDescent="0.25">
      <c r="E314" s="228"/>
      <c r="F314" s="228"/>
      <c r="G314" s="228"/>
    </row>
  </sheetData>
  <autoFilter ref="H5:K5" xr:uid="{00000000-0009-0000-0000-000002000000}">
    <filterColumn colId="0" showButton="0"/>
    <filterColumn colId="1" showButton="0"/>
    <filterColumn colId="2" showButton="0"/>
  </autoFilter>
  <mergeCells count="306">
    <mergeCell ref="E312:G312"/>
    <mergeCell ref="E313:G313"/>
    <mergeCell ref="E314:G314"/>
    <mergeCell ref="E303:G303"/>
    <mergeCell ref="E304:G304"/>
    <mergeCell ref="E305:G305"/>
    <mergeCell ref="E306:G306"/>
    <mergeCell ref="E307:G307"/>
    <mergeCell ref="E308:G308"/>
    <mergeCell ref="E309:G309"/>
    <mergeCell ref="E310:G310"/>
    <mergeCell ref="E311:G311"/>
    <mergeCell ref="E294:G294"/>
    <mergeCell ref="E295:G295"/>
    <mergeCell ref="E296:G296"/>
    <mergeCell ref="E297:G297"/>
    <mergeCell ref="E298:G298"/>
    <mergeCell ref="E299:G299"/>
    <mergeCell ref="E300:G300"/>
    <mergeCell ref="E301:G301"/>
    <mergeCell ref="E302:G302"/>
    <mergeCell ref="E291:G291"/>
    <mergeCell ref="E292:G292"/>
    <mergeCell ref="E293:G293"/>
    <mergeCell ref="E279:G279"/>
    <mergeCell ref="E280:G280"/>
    <mergeCell ref="E281:G281"/>
    <mergeCell ref="E282:G282"/>
    <mergeCell ref="E283:G283"/>
    <mergeCell ref="E284:G284"/>
    <mergeCell ref="E285:G285"/>
    <mergeCell ref="E275:G275"/>
    <mergeCell ref="E276:G276"/>
    <mergeCell ref="E277:G277"/>
    <mergeCell ref="E278:G278"/>
    <mergeCell ref="E286:G286"/>
    <mergeCell ref="E287:G287"/>
    <mergeCell ref="E288:G288"/>
    <mergeCell ref="E289:G289"/>
    <mergeCell ref="E290:G290"/>
    <mergeCell ref="E266:G266"/>
    <mergeCell ref="E267:G267"/>
    <mergeCell ref="E268:G268"/>
    <mergeCell ref="E269:G269"/>
    <mergeCell ref="E270:G270"/>
    <mergeCell ref="E271:G271"/>
    <mergeCell ref="E272:G272"/>
    <mergeCell ref="E273:G273"/>
    <mergeCell ref="E274:G274"/>
    <mergeCell ref="E257:G257"/>
    <mergeCell ref="E260:G260"/>
    <mergeCell ref="E261:G261"/>
    <mergeCell ref="E262:G262"/>
    <mergeCell ref="E263:G263"/>
    <mergeCell ref="E264:G264"/>
    <mergeCell ref="E258:G258"/>
    <mergeCell ref="E259:G259"/>
    <mergeCell ref="E265:G265"/>
    <mergeCell ref="E248:G248"/>
    <mergeCell ref="E249:G249"/>
    <mergeCell ref="E250:G250"/>
    <mergeCell ref="E251:G251"/>
    <mergeCell ref="E252:G252"/>
    <mergeCell ref="E253:G253"/>
    <mergeCell ref="E254:G254"/>
    <mergeCell ref="E255:G255"/>
    <mergeCell ref="E256:G256"/>
    <mergeCell ref="E239:G239"/>
    <mergeCell ref="E240:G240"/>
    <mergeCell ref="E241:G241"/>
    <mergeCell ref="E242:G242"/>
    <mergeCell ref="E243:G243"/>
    <mergeCell ref="E244:G244"/>
    <mergeCell ref="E245:G245"/>
    <mergeCell ref="E246:G246"/>
    <mergeCell ref="E247:G247"/>
    <mergeCell ref="E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12:G212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194:G194"/>
    <mergeCell ref="E195:G195"/>
    <mergeCell ref="E196:G196"/>
    <mergeCell ref="E197:G197"/>
    <mergeCell ref="E198:G198"/>
    <mergeCell ref="E199:G199"/>
    <mergeCell ref="E200:G200"/>
    <mergeCell ref="E201:G201"/>
    <mergeCell ref="E202:G202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67:G167"/>
    <mergeCell ref="E168:G168"/>
    <mergeCell ref="E169:G169"/>
    <mergeCell ref="E170:G170"/>
    <mergeCell ref="E171:G171"/>
    <mergeCell ref="E172:G172"/>
    <mergeCell ref="E173:G173"/>
    <mergeCell ref="E174:G174"/>
    <mergeCell ref="E175:G175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H5:K5"/>
    <mergeCell ref="D9:F9"/>
    <mergeCell ref="E12:G12"/>
    <mergeCell ref="E13:G13"/>
    <mergeCell ref="E14:G14"/>
    <mergeCell ref="E15:G15"/>
    <mergeCell ref="E22:G22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E21:G21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95:G95"/>
    <mergeCell ref="E96:G96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H2:I2"/>
    <mergeCell ref="E118:G118"/>
    <mergeCell ref="E119:G119"/>
    <mergeCell ref="E120:G120"/>
    <mergeCell ref="E121:G121"/>
    <mergeCell ref="E112:G112"/>
    <mergeCell ref="E113:G113"/>
    <mergeCell ref="E114:G114"/>
    <mergeCell ref="E115:G115"/>
    <mergeCell ref="E116:G116"/>
    <mergeCell ref="E117:G117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94:G9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1"/>
  <sheetViews>
    <sheetView topLeftCell="A4" zoomScale="78" zoomScaleNormal="78" workbookViewId="0">
      <selection activeCell="D23" sqref="D10:D23"/>
    </sheetView>
  </sheetViews>
  <sheetFormatPr baseColWidth="10" defaultRowHeight="15" x14ac:dyDescent="0.25"/>
  <cols>
    <col min="1" max="1" width="22.85546875" customWidth="1"/>
    <col min="2" max="2" width="12.5703125" customWidth="1"/>
    <col min="3" max="3" width="20.7109375" customWidth="1"/>
    <col min="4" max="4" width="24.140625" customWidth="1"/>
    <col min="6" max="6" width="15.140625" customWidth="1"/>
    <col min="7" max="7" width="64.5703125" customWidth="1"/>
    <col min="8" max="8" width="21.85546875" customWidth="1"/>
    <col min="9" max="9" width="14.5703125" customWidth="1"/>
    <col min="10" max="10" width="15.42578125" customWidth="1"/>
    <col min="11" max="11" width="12" customWidth="1"/>
    <col min="12" max="12" width="11.85546875" customWidth="1"/>
    <col min="13" max="13" width="13.5703125" customWidth="1"/>
    <col min="14" max="14" width="13" customWidth="1"/>
  </cols>
  <sheetData>
    <row r="1" spans="1:15" ht="15.75" x14ac:dyDescent="0.25">
      <c r="A1" s="183"/>
      <c r="B1" s="179"/>
      <c r="C1" s="179"/>
      <c r="D1" s="179"/>
      <c r="E1" s="180"/>
      <c r="F1" s="180"/>
      <c r="G1" s="180"/>
      <c r="H1" s="141">
        <v>43101.520833333336</v>
      </c>
      <c r="I1" s="179"/>
      <c r="J1" s="179"/>
      <c r="K1" s="179"/>
      <c r="L1" s="179"/>
      <c r="M1" s="179"/>
      <c r="N1" s="184"/>
      <c r="O1" s="181"/>
    </row>
    <row r="2" spans="1:15" ht="15.75" x14ac:dyDescent="0.25">
      <c r="A2" s="185"/>
      <c r="B2" s="186"/>
      <c r="C2" s="186"/>
      <c r="D2" s="142" t="s">
        <v>660</v>
      </c>
      <c r="E2" s="182"/>
      <c r="F2" s="182"/>
      <c r="G2" s="182"/>
      <c r="H2" s="176">
        <v>43830.520833333336</v>
      </c>
      <c r="I2" s="186"/>
      <c r="J2" s="186"/>
      <c r="K2" s="186"/>
      <c r="L2" s="186"/>
      <c r="M2" s="186"/>
      <c r="N2" s="187"/>
      <c r="O2" s="181"/>
    </row>
    <row r="3" spans="1:15" ht="15.75" x14ac:dyDescent="0.25">
      <c r="A3" s="185"/>
      <c r="B3" s="186"/>
      <c r="C3" s="186"/>
      <c r="D3" s="142" t="s">
        <v>661</v>
      </c>
      <c r="E3" s="182"/>
      <c r="F3" s="182"/>
      <c r="G3" s="182"/>
      <c r="H3" s="182" t="s">
        <v>1102</v>
      </c>
      <c r="I3" s="186"/>
      <c r="J3" s="186"/>
      <c r="K3" s="186"/>
      <c r="L3" s="186"/>
      <c r="M3" s="186"/>
      <c r="N3" s="187"/>
      <c r="O3" s="181"/>
    </row>
    <row r="4" spans="1:15" ht="16.5" thickBot="1" x14ac:dyDescent="0.3">
      <c r="A4" s="185"/>
      <c r="B4" s="186"/>
      <c r="C4" s="186"/>
      <c r="D4" s="142" t="s">
        <v>662</v>
      </c>
      <c r="E4" s="182"/>
      <c r="F4" s="182"/>
      <c r="G4" s="182"/>
      <c r="H4" s="182"/>
      <c r="I4" s="186"/>
      <c r="J4" s="186"/>
      <c r="K4" s="186"/>
      <c r="L4" s="186"/>
      <c r="M4" s="186"/>
      <c r="N4" s="187"/>
      <c r="O4" s="181"/>
    </row>
    <row r="5" spans="1:15" ht="16.5" thickBot="1" x14ac:dyDescent="0.3">
      <c r="A5" s="185"/>
      <c r="B5" s="186"/>
      <c r="C5" s="186"/>
      <c r="D5" s="188"/>
      <c r="E5" s="182"/>
      <c r="F5" s="182"/>
      <c r="G5" s="182"/>
      <c r="H5" s="230" t="s">
        <v>1074</v>
      </c>
      <c r="I5" s="231"/>
      <c r="J5" s="231"/>
      <c r="K5" s="232"/>
      <c r="L5" s="186"/>
      <c r="M5" s="186"/>
      <c r="N5" s="187"/>
      <c r="O5" s="181"/>
    </row>
    <row r="6" spans="1:15" ht="15.75" x14ac:dyDescent="0.25">
      <c r="A6" s="185"/>
      <c r="B6" s="186"/>
      <c r="C6" s="186"/>
      <c r="D6" s="142" t="s">
        <v>663</v>
      </c>
      <c r="E6" s="182"/>
      <c r="F6" s="182"/>
      <c r="G6" s="182"/>
      <c r="H6" s="182"/>
      <c r="I6" s="186"/>
      <c r="J6" s="186"/>
      <c r="K6" s="186"/>
      <c r="L6" s="186"/>
      <c r="M6" s="186"/>
      <c r="N6" s="187"/>
      <c r="O6" s="181"/>
    </row>
    <row r="7" spans="1:15" ht="18.75" customHeight="1" x14ac:dyDescent="0.25">
      <c r="A7" s="185"/>
      <c r="B7" s="186"/>
      <c r="C7" s="186"/>
      <c r="D7" s="142" t="s">
        <v>664</v>
      </c>
      <c r="E7" s="182"/>
      <c r="F7" s="182"/>
      <c r="G7" s="182"/>
      <c r="H7" s="182"/>
      <c r="I7" s="186"/>
      <c r="J7" s="186"/>
      <c r="K7" s="186"/>
      <c r="L7" s="186"/>
      <c r="M7" s="186"/>
      <c r="N7" s="189"/>
      <c r="O7" s="181"/>
    </row>
    <row r="8" spans="1:15" ht="38.25" customHeight="1" x14ac:dyDescent="0.25">
      <c r="A8" s="185"/>
      <c r="B8" s="186"/>
      <c r="C8" s="186"/>
      <c r="D8" s="233" t="s">
        <v>1111</v>
      </c>
      <c r="E8" s="233"/>
      <c r="F8" s="233"/>
      <c r="G8" s="182"/>
      <c r="H8" s="190" t="s">
        <v>715</v>
      </c>
      <c r="I8" s="191" t="s">
        <v>716</v>
      </c>
      <c r="J8" s="191" t="s">
        <v>724</v>
      </c>
      <c r="K8" s="191" t="s">
        <v>717</v>
      </c>
      <c r="L8" s="191" t="s">
        <v>722</v>
      </c>
      <c r="M8" s="191" t="s">
        <v>718</v>
      </c>
      <c r="N8" s="144" t="s">
        <v>723</v>
      </c>
      <c r="O8" s="181"/>
    </row>
    <row r="9" spans="1:15" ht="15.75" x14ac:dyDescent="0.25">
      <c r="A9" s="133" t="s">
        <v>713</v>
      </c>
      <c r="B9" s="192" t="s">
        <v>1112</v>
      </c>
      <c r="C9" s="193" t="s">
        <v>720</v>
      </c>
      <c r="D9" s="194" t="s">
        <v>714</v>
      </c>
      <c r="E9" s="229"/>
      <c r="F9" s="229"/>
      <c r="G9" s="229"/>
      <c r="H9" s="195"/>
      <c r="I9" s="194"/>
      <c r="J9" s="194"/>
      <c r="K9" s="196"/>
      <c r="L9" s="196"/>
      <c r="M9" s="186"/>
      <c r="N9" s="187"/>
      <c r="O9" s="181"/>
    </row>
    <row r="10" spans="1:15" ht="20.25" customHeight="1" x14ac:dyDescent="0.25">
      <c r="A10" s="197" t="s">
        <v>1108</v>
      </c>
      <c r="B10" s="186">
        <v>5</v>
      </c>
      <c r="C10" s="186">
        <v>1</v>
      </c>
      <c r="D10" s="198">
        <v>1287</v>
      </c>
      <c r="E10" s="229" t="s">
        <v>1103</v>
      </c>
      <c r="F10" s="229"/>
      <c r="G10" s="229"/>
      <c r="H10" s="199">
        <v>43461</v>
      </c>
      <c r="I10" s="200">
        <v>84567.01</v>
      </c>
      <c r="J10" s="200">
        <f>I10/50.56</f>
        <v>1672.6070015822784</v>
      </c>
      <c r="K10" s="196">
        <f t="shared" ref="K10:K23" si="0">I10*B10/100</f>
        <v>4228.3504999999996</v>
      </c>
      <c r="L10" s="196">
        <f t="shared" ref="L10:L23" si="1">J10*B10/100</f>
        <v>83.630350079113924</v>
      </c>
      <c r="M10" s="201">
        <f t="shared" ref="M10:M23" si="2">I10-K10</f>
        <v>80338.659499999994</v>
      </c>
      <c r="N10" s="202">
        <f t="shared" ref="N10:N23" si="3">J10-L10</f>
        <v>1588.9766515031645</v>
      </c>
      <c r="O10" s="181"/>
    </row>
    <row r="11" spans="1:15" ht="15.75" x14ac:dyDescent="0.25">
      <c r="A11" s="197" t="s">
        <v>1108</v>
      </c>
      <c r="B11" s="186">
        <v>5</v>
      </c>
      <c r="C11" s="186">
        <v>1</v>
      </c>
      <c r="D11" s="198">
        <v>1288</v>
      </c>
      <c r="E11" s="234" t="s">
        <v>1104</v>
      </c>
      <c r="F11" s="234"/>
      <c r="G11" s="234"/>
      <c r="H11" s="199">
        <v>43461</v>
      </c>
      <c r="I11" s="200">
        <v>24105.599999999999</v>
      </c>
      <c r="J11" s="200">
        <f t="shared" ref="J11:J22" si="4">I11/50.56</f>
        <v>476.77215189873414</v>
      </c>
      <c r="K11" s="196">
        <f t="shared" si="0"/>
        <v>1205.28</v>
      </c>
      <c r="L11" s="196">
        <f t="shared" si="1"/>
        <v>23.838607594936708</v>
      </c>
      <c r="M11" s="201">
        <f t="shared" si="2"/>
        <v>22900.32</v>
      </c>
      <c r="N11" s="202">
        <f t="shared" si="3"/>
        <v>452.93354430379742</v>
      </c>
      <c r="O11" s="181"/>
    </row>
    <row r="12" spans="1:15" ht="15.75" x14ac:dyDescent="0.25">
      <c r="A12" s="197" t="s">
        <v>1108</v>
      </c>
      <c r="B12" s="186">
        <v>5</v>
      </c>
      <c r="C12" s="186">
        <v>1</v>
      </c>
      <c r="D12" s="198">
        <v>1289</v>
      </c>
      <c r="E12" s="229" t="s">
        <v>1104</v>
      </c>
      <c r="F12" s="229"/>
      <c r="G12" s="229"/>
      <c r="H12" s="199">
        <v>43461</v>
      </c>
      <c r="I12" s="200">
        <v>24105.599999999999</v>
      </c>
      <c r="J12" s="200">
        <f t="shared" si="4"/>
        <v>476.77215189873414</v>
      </c>
      <c r="K12" s="196">
        <f t="shared" si="0"/>
        <v>1205.28</v>
      </c>
      <c r="L12" s="196">
        <f t="shared" si="1"/>
        <v>23.838607594936708</v>
      </c>
      <c r="M12" s="201">
        <f t="shared" si="2"/>
        <v>22900.32</v>
      </c>
      <c r="N12" s="202">
        <f t="shared" si="3"/>
        <v>452.93354430379742</v>
      </c>
      <c r="O12" s="181"/>
    </row>
    <row r="13" spans="1:15" ht="15.75" x14ac:dyDescent="0.25">
      <c r="A13" s="197" t="s">
        <v>1108</v>
      </c>
      <c r="B13" s="186">
        <v>5</v>
      </c>
      <c r="C13" s="186">
        <v>1</v>
      </c>
      <c r="D13" s="198">
        <v>1290</v>
      </c>
      <c r="E13" s="229" t="s">
        <v>1104</v>
      </c>
      <c r="F13" s="229"/>
      <c r="G13" s="229"/>
      <c r="H13" s="199">
        <v>43461</v>
      </c>
      <c r="I13" s="200">
        <v>24105.599999999999</v>
      </c>
      <c r="J13" s="200">
        <f t="shared" si="4"/>
        <v>476.77215189873414</v>
      </c>
      <c r="K13" s="196">
        <f t="shared" si="0"/>
        <v>1205.28</v>
      </c>
      <c r="L13" s="196">
        <f t="shared" si="1"/>
        <v>23.838607594936708</v>
      </c>
      <c r="M13" s="201">
        <f t="shared" si="2"/>
        <v>22900.32</v>
      </c>
      <c r="N13" s="202">
        <f t="shared" si="3"/>
        <v>452.93354430379742</v>
      </c>
      <c r="O13" s="181"/>
    </row>
    <row r="14" spans="1:15" ht="15.75" x14ac:dyDescent="0.25">
      <c r="A14" s="197" t="s">
        <v>1108</v>
      </c>
      <c r="B14" s="186">
        <v>5</v>
      </c>
      <c r="C14" s="186">
        <v>1</v>
      </c>
      <c r="D14" s="198">
        <v>1291</v>
      </c>
      <c r="E14" s="229" t="s">
        <v>1104</v>
      </c>
      <c r="F14" s="229"/>
      <c r="G14" s="229"/>
      <c r="H14" s="199">
        <v>43461</v>
      </c>
      <c r="I14" s="200">
        <v>24105.599999999999</v>
      </c>
      <c r="J14" s="200">
        <f t="shared" si="4"/>
        <v>476.77215189873414</v>
      </c>
      <c r="K14" s="196">
        <f t="shared" si="0"/>
        <v>1205.28</v>
      </c>
      <c r="L14" s="196">
        <f t="shared" si="1"/>
        <v>23.838607594936708</v>
      </c>
      <c r="M14" s="201">
        <f t="shared" si="2"/>
        <v>22900.32</v>
      </c>
      <c r="N14" s="202">
        <f t="shared" si="3"/>
        <v>452.93354430379742</v>
      </c>
      <c r="O14" s="181"/>
    </row>
    <row r="15" spans="1:15" ht="17.25" customHeight="1" x14ac:dyDescent="0.25">
      <c r="A15" s="197" t="s">
        <v>1108</v>
      </c>
      <c r="B15" s="186">
        <v>5</v>
      </c>
      <c r="C15" s="186">
        <v>1</v>
      </c>
      <c r="D15" s="198">
        <v>1292</v>
      </c>
      <c r="E15" s="229" t="s">
        <v>1104</v>
      </c>
      <c r="F15" s="229"/>
      <c r="G15" s="229"/>
      <c r="H15" s="199">
        <v>43461</v>
      </c>
      <c r="I15" s="200">
        <v>24105.599999999999</v>
      </c>
      <c r="J15" s="200">
        <f t="shared" si="4"/>
        <v>476.77215189873414</v>
      </c>
      <c r="K15" s="196">
        <f t="shared" si="0"/>
        <v>1205.28</v>
      </c>
      <c r="L15" s="196">
        <f t="shared" si="1"/>
        <v>23.838607594936708</v>
      </c>
      <c r="M15" s="201">
        <f t="shared" si="2"/>
        <v>22900.32</v>
      </c>
      <c r="N15" s="202">
        <f t="shared" si="3"/>
        <v>452.93354430379742</v>
      </c>
      <c r="O15" s="181"/>
    </row>
    <row r="16" spans="1:15" ht="15" customHeight="1" x14ac:dyDescent="0.25">
      <c r="A16" s="197" t="s">
        <v>1108</v>
      </c>
      <c r="B16" s="186">
        <v>5</v>
      </c>
      <c r="C16" s="186">
        <v>1</v>
      </c>
      <c r="D16" s="198">
        <v>1293</v>
      </c>
      <c r="E16" s="229" t="s">
        <v>1104</v>
      </c>
      <c r="F16" s="229"/>
      <c r="G16" s="229"/>
      <c r="H16" s="199">
        <v>43461</v>
      </c>
      <c r="I16" s="200">
        <v>24105.599999999999</v>
      </c>
      <c r="J16" s="200">
        <f t="shared" si="4"/>
        <v>476.77215189873414</v>
      </c>
      <c r="K16" s="196">
        <f t="shared" si="0"/>
        <v>1205.28</v>
      </c>
      <c r="L16" s="196">
        <f t="shared" si="1"/>
        <v>23.838607594936708</v>
      </c>
      <c r="M16" s="201">
        <f t="shared" si="2"/>
        <v>22900.32</v>
      </c>
      <c r="N16" s="202">
        <f t="shared" si="3"/>
        <v>452.93354430379742</v>
      </c>
      <c r="O16" s="181"/>
    </row>
    <row r="17" spans="1:15" ht="15.75" customHeight="1" x14ac:dyDescent="0.25">
      <c r="A17" s="197" t="s">
        <v>1108</v>
      </c>
      <c r="B17" s="186">
        <v>5</v>
      </c>
      <c r="C17" s="186">
        <v>1</v>
      </c>
      <c r="D17" s="198">
        <v>1294</v>
      </c>
      <c r="E17" s="229" t="s">
        <v>1104</v>
      </c>
      <c r="F17" s="229"/>
      <c r="G17" s="229"/>
      <c r="H17" s="199">
        <v>43461</v>
      </c>
      <c r="I17" s="200">
        <v>24105.599999999999</v>
      </c>
      <c r="J17" s="200">
        <f t="shared" si="4"/>
        <v>476.77215189873414</v>
      </c>
      <c r="K17" s="196">
        <f t="shared" si="0"/>
        <v>1205.28</v>
      </c>
      <c r="L17" s="196">
        <f t="shared" si="1"/>
        <v>23.838607594936708</v>
      </c>
      <c r="M17" s="201">
        <f t="shared" si="2"/>
        <v>22900.32</v>
      </c>
      <c r="N17" s="202">
        <f t="shared" si="3"/>
        <v>452.93354430379742</v>
      </c>
      <c r="O17" s="181"/>
    </row>
    <row r="18" spans="1:15" ht="20.25" customHeight="1" x14ac:dyDescent="0.25">
      <c r="A18" s="197" t="s">
        <v>1108</v>
      </c>
      <c r="B18" s="186">
        <v>5</v>
      </c>
      <c r="C18" s="186">
        <v>1</v>
      </c>
      <c r="D18" s="198">
        <v>1295</v>
      </c>
      <c r="E18" s="229" t="s">
        <v>1104</v>
      </c>
      <c r="F18" s="229"/>
      <c r="G18" s="229"/>
      <c r="H18" s="199">
        <v>43461</v>
      </c>
      <c r="I18" s="200">
        <v>24105.599999999999</v>
      </c>
      <c r="J18" s="200">
        <f t="shared" si="4"/>
        <v>476.77215189873414</v>
      </c>
      <c r="K18" s="196">
        <f t="shared" si="0"/>
        <v>1205.28</v>
      </c>
      <c r="L18" s="196">
        <f t="shared" si="1"/>
        <v>23.838607594936708</v>
      </c>
      <c r="M18" s="201">
        <f t="shared" si="2"/>
        <v>22900.32</v>
      </c>
      <c r="N18" s="202">
        <f t="shared" si="3"/>
        <v>452.93354430379742</v>
      </c>
      <c r="O18" s="181"/>
    </row>
    <row r="19" spans="1:15" ht="17.25" customHeight="1" x14ac:dyDescent="0.25">
      <c r="A19" s="197" t="s">
        <v>1108</v>
      </c>
      <c r="B19" s="186">
        <v>5</v>
      </c>
      <c r="C19" s="186">
        <v>1</v>
      </c>
      <c r="D19" s="198">
        <v>1296</v>
      </c>
      <c r="E19" s="229" t="s">
        <v>1104</v>
      </c>
      <c r="F19" s="229"/>
      <c r="G19" s="229"/>
      <c r="H19" s="199">
        <v>43461</v>
      </c>
      <c r="I19" s="200">
        <v>24105.599999999999</v>
      </c>
      <c r="J19" s="200">
        <f t="shared" si="4"/>
        <v>476.77215189873414</v>
      </c>
      <c r="K19" s="196">
        <f t="shared" si="0"/>
        <v>1205.28</v>
      </c>
      <c r="L19" s="196">
        <f t="shared" si="1"/>
        <v>23.838607594936708</v>
      </c>
      <c r="M19" s="201">
        <f t="shared" si="2"/>
        <v>22900.32</v>
      </c>
      <c r="N19" s="202">
        <f t="shared" si="3"/>
        <v>452.93354430379742</v>
      </c>
      <c r="O19" s="181"/>
    </row>
    <row r="20" spans="1:15" ht="15.75" x14ac:dyDescent="0.25">
      <c r="A20" s="197" t="s">
        <v>1108</v>
      </c>
      <c r="B20" s="186">
        <v>5</v>
      </c>
      <c r="C20" s="186">
        <v>1</v>
      </c>
      <c r="D20" s="198">
        <v>1297</v>
      </c>
      <c r="E20" s="229" t="s">
        <v>1104</v>
      </c>
      <c r="F20" s="229"/>
      <c r="G20" s="229"/>
      <c r="H20" s="199">
        <v>43461</v>
      </c>
      <c r="I20" s="200">
        <v>24105.599999999999</v>
      </c>
      <c r="J20" s="200">
        <f t="shared" si="4"/>
        <v>476.77215189873414</v>
      </c>
      <c r="K20" s="196">
        <f t="shared" si="0"/>
        <v>1205.28</v>
      </c>
      <c r="L20" s="196">
        <f t="shared" si="1"/>
        <v>23.838607594936708</v>
      </c>
      <c r="M20" s="201">
        <f t="shared" si="2"/>
        <v>22900.32</v>
      </c>
      <c r="N20" s="202">
        <f t="shared" si="3"/>
        <v>452.93354430379742</v>
      </c>
      <c r="O20" s="181"/>
    </row>
    <row r="21" spans="1:15" ht="15.75" x14ac:dyDescent="0.25">
      <c r="A21" s="197" t="s">
        <v>1108</v>
      </c>
      <c r="B21" s="186">
        <v>3</v>
      </c>
      <c r="C21" s="186">
        <v>1</v>
      </c>
      <c r="D21" s="198">
        <v>1286</v>
      </c>
      <c r="E21" s="229" t="s">
        <v>1105</v>
      </c>
      <c r="F21" s="229"/>
      <c r="G21" s="229"/>
      <c r="H21" s="199">
        <v>43461</v>
      </c>
      <c r="I21" s="200">
        <v>21375</v>
      </c>
      <c r="J21" s="200">
        <f t="shared" si="4"/>
        <v>422.76503164556959</v>
      </c>
      <c r="K21" s="196">
        <f t="shared" si="0"/>
        <v>641.25</v>
      </c>
      <c r="L21" s="196">
        <f t="shared" si="1"/>
        <v>12.682950949367086</v>
      </c>
      <c r="M21" s="201">
        <f t="shared" si="2"/>
        <v>20733.75</v>
      </c>
      <c r="N21" s="202">
        <f t="shared" si="3"/>
        <v>410.08208069620252</v>
      </c>
      <c r="O21" s="181"/>
    </row>
    <row r="22" spans="1:15" ht="15.75" x14ac:dyDescent="0.25">
      <c r="A22" s="197" t="s">
        <v>1109</v>
      </c>
      <c r="B22" s="186">
        <v>3</v>
      </c>
      <c r="C22" s="186">
        <v>1</v>
      </c>
      <c r="D22" s="198">
        <v>1298</v>
      </c>
      <c r="E22" s="229" t="s">
        <v>1106</v>
      </c>
      <c r="F22" s="229"/>
      <c r="G22" s="229"/>
      <c r="H22" s="199">
        <v>43461</v>
      </c>
      <c r="I22" s="200">
        <v>16102.08</v>
      </c>
      <c r="J22" s="200">
        <f t="shared" si="4"/>
        <v>318.47468354430379</v>
      </c>
      <c r="K22" s="196">
        <f t="shared" si="0"/>
        <v>483.06239999999997</v>
      </c>
      <c r="L22" s="196">
        <f t="shared" si="1"/>
        <v>9.5542405063291138</v>
      </c>
      <c r="M22" s="201">
        <f t="shared" si="2"/>
        <v>15619.017599999999</v>
      </c>
      <c r="N22" s="202">
        <f t="shared" si="3"/>
        <v>308.92044303797468</v>
      </c>
      <c r="O22" s="181"/>
    </row>
    <row r="23" spans="1:15" ht="15.75" x14ac:dyDescent="0.25">
      <c r="A23" s="197" t="s">
        <v>1110</v>
      </c>
      <c r="B23" s="186">
        <v>3</v>
      </c>
      <c r="C23" s="186">
        <v>1</v>
      </c>
      <c r="D23" s="198">
        <v>1299</v>
      </c>
      <c r="E23" s="229" t="s">
        <v>1106</v>
      </c>
      <c r="F23" s="229"/>
      <c r="G23" s="229"/>
      <c r="H23" s="199">
        <v>43461</v>
      </c>
      <c r="I23" s="200">
        <v>16102.08</v>
      </c>
      <c r="J23" s="200">
        <f>I23/50.56</f>
        <v>318.47468354430379</v>
      </c>
      <c r="K23" s="196">
        <f t="shared" si="0"/>
        <v>483.06239999999997</v>
      </c>
      <c r="L23" s="196">
        <f t="shared" si="1"/>
        <v>9.5542405063291138</v>
      </c>
      <c r="M23" s="201">
        <f t="shared" si="2"/>
        <v>15619.017599999999</v>
      </c>
      <c r="N23" s="202">
        <f t="shared" si="3"/>
        <v>308.92044303797468</v>
      </c>
      <c r="O23" s="181"/>
    </row>
    <row r="24" spans="1:15" ht="16.5" thickBot="1" x14ac:dyDescent="0.3">
      <c r="A24" s="203" t="s">
        <v>1084</v>
      </c>
      <c r="B24" s="204"/>
      <c r="C24" s="204"/>
      <c r="D24" s="205"/>
      <c r="E24" s="235"/>
      <c r="F24" s="235"/>
      <c r="G24" s="235"/>
      <c r="H24" s="206"/>
      <c r="I24" s="207">
        <f t="shared" ref="I24:N24" si="5">SUM(I10:I23)</f>
        <v>379202.17</v>
      </c>
      <c r="J24" s="208">
        <f t="shared" si="5"/>
        <v>7500.042919303798</v>
      </c>
      <c r="K24" s="209">
        <f t="shared" si="5"/>
        <v>17888.525300000001</v>
      </c>
      <c r="L24" s="209">
        <f t="shared" si="5"/>
        <v>353.80785799050636</v>
      </c>
      <c r="M24" s="210">
        <f t="shared" si="5"/>
        <v>361313.64470000006</v>
      </c>
      <c r="N24" s="211">
        <f t="shared" si="5"/>
        <v>7146.2350613132912</v>
      </c>
      <c r="O24" s="181"/>
    </row>
    <row r="25" spans="1:15" ht="18.75" x14ac:dyDescent="0.3">
      <c r="A25" s="157"/>
      <c r="B25" s="145"/>
      <c r="C25" s="150"/>
      <c r="D25" s="146"/>
      <c r="E25" s="219"/>
      <c r="F25" s="219"/>
      <c r="G25" s="219"/>
      <c r="H25" s="137"/>
      <c r="I25" s="128"/>
      <c r="J25" s="178"/>
      <c r="K25" s="131"/>
      <c r="L25" s="131"/>
      <c r="M25" s="138"/>
      <c r="N25" s="138"/>
    </row>
    <row r="26" spans="1:15" ht="18.75" x14ac:dyDescent="0.3">
      <c r="A26" s="157"/>
      <c r="B26" s="145"/>
      <c r="C26" s="150"/>
      <c r="D26" s="146"/>
      <c r="E26" s="219"/>
      <c r="F26" s="219"/>
      <c r="G26" s="219"/>
      <c r="H26" s="137"/>
      <c r="I26" s="128"/>
      <c r="J26" s="150"/>
      <c r="K26" s="131"/>
      <c r="L26" s="131"/>
      <c r="M26" s="138"/>
      <c r="N26" s="138"/>
    </row>
    <row r="27" spans="1:15" ht="18.75" x14ac:dyDescent="0.3">
      <c r="A27" s="157"/>
      <c r="B27" s="145"/>
      <c r="C27" s="150"/>
      <c r="D27" s="146"/>
      <c r="E27" s="219"/>
      <c r="F27" s="219"/>
      <c r="G27" s="219"/>
      <c r="H27" s="137"/>
      <c r="I27" s="128"/>
      <c r="J27" s="150"/>
      <c r="K27" s="131"/>
      <c r="L27" s="131"/>
      <c r="M27" s="138"/>
      <c r="N27" s="138"/>
    </row>
    <row r="28" spans="1:15" ht="18.75" x14ac:dyDescent="0.3">
      <c r="A28" s="157"/>
      <c r="B28" s="145"/>
      <c r="C28" s="150"/>
      <c r="D28" s="146"/>
      <c r="E28" s="219"/>
      <c r="F28" s="219"/>
      <c r="G28" s="219"/>
      <c r="H28" s="137"/>
      <c r="I28" s="128"/>
      <c r="J28" s="150"/>
      <c r="K28" s="131"/>
      <c r="L28" s="131"/>
      <c r="M28" s="138"/>
      <c r="N28" s="138"/>
    </row>
    <row r="29" spans="1:15" ht="18.75" x14ac:dyDescent="0.3">
      <c r="A29" s="157"/>
      <c r="B29" s="145"/>
      <c r="C29" s="150"/>
      <c r="D29" s="146"/>
      <c r="E29" s="219"/>
      <c r="F29" s="219"/>
      <c r="G29" s="219"/>
      <c r="H29" s="137"/>
      <c r="I29" s="128"/>
      <c r="J29" s="150"/>
      <c r="K29" s="131"/>
      <c r="L29" s="131"/>
      <c r="M29" s="138"/>
      <c r="N29" s="138"/>
    </row>
    <row r="30" spans="1:15" ht="18.75" x14ac:dyDescent="0.3">
      <c r="A30" s="157"/>
      <c r="B30" s="145"/>
      <c r="C30" s="150"/>
      <c r="D30" s="146"/>
      <c r="E30" s="219"/>
      <c r="F30" s="219"/>
      <c r="G30" s="219"/>
      <c r="H30" s="137"/>
      <c r="I30" s="128"/>
      <c r="J30" s="150"/>
      <c r="K30" s="131"/>
      <c r="L30" s="131"/>
      <c r="M30" s="138"/>
      <c r="N30" s="138"/>
    </row>
    <row r="31" spans="1:15" ht="18.75" x14ac:dyDescent="0.3">
      <c r="A31" s="157"/>
      <c r="B31" s="145"/>
      <c r="C31" s="150"/>
      <c r="D31" s="146"/>
      <c r="E31" s="219"/>
      <c r="F31" s="219"/>
      <c r="G31" s="219"/>
      <c r="H31" s="137"/>
      <c r="I31" s="128"/>
      <c r="J31" s="150"/>
      <c r="K31" s="131"/>
      <c r="L31" s="131"/>
      <c r="M31" s="138"/>
      <c r="N31" s="138"/>
    </row>
    <row r="32" spans="1:15" ht="18.75" x14ac:dyDescent="0.3">
      <c r="A32" s="157"/>
      <c r="B32" s="145"/>
      <c r="C32" s="150"/>
      <c r="D32" s="146"/>
      <c r="E32" s="219"/>
      <c r="F32" s="219"/>
      <c r="G32" s="219"/>
      <c r="H32" s="137"/>
      <c r="I32" s="128"/>
      <c r="J32" s="150"/>
      <c r="K32" s="131"/>
      <c r="L32" s="131"/>
      <c r="M32" s="138"/>
      <c r="N32" s="138"/>
    </row>
    <row r="33" spans="1:14" ht="18.75" x14ac:dyDescent="0.3">
      <c r="A33" s="157"/>
      <c r="B33" s="145"/>
      <c r="C33" s="150"/>
      <c r="D33" s="146"/>
      <c r="E33" s="219"/>
      <c r="F33" s="219"/>
      <c r="G33" s="219"/>
      <c r="H33" s="137"/>
      <c r="I33" s="128"/>
      <c r="J33" s="150"/>
      <c r="K33" s="131"/>
      <c r="L33" s="131"/>
      <c r="M33" s="138"/>
      <c r="N33" s="138"/>
    </row>
    <row r="34" spans="1:14" ht="18.75" x14ac:dyDescent="0.3">
      <c r="A34" s="157"/>
      <c r="B34" s="145"/>
      <c r="C34" s="150"/>
      <c r="D34" s="146"/>
      <c r="E34" s="219"/>
      <c r="F34" s="219"/>
      <c r="G34" s="219"/>
      <c r="H34" s="137"/>
      <c r="I34" s="128"/>
      <c r="J34" s="150"/>
      <c r="K34" s="131"/>
      <c r="L34" s="131"/>
      <c r="M34" s="138"/>
      <c r="N34" s="138"/>
    </row>
    <row r="35" spans="1:14" ht="18.75" x14ac:dyDescent="0.3">
      <c r="A35" s="157"/>
      <c r="B35" s="145"/>
      <c r="C35" s="150"/>
      <c r="D35" s="146"/>
      <c r="E35" s="219"/>
      <c r="F35" s="219"/>
      <c r="G35" s="219"/>
      <c r="H35" s="137"/>
      <c r="I35" s="128"/>
      <c r="J35" s="150"/>
      <c r="K35" s="131"/>
      <c r="L35" s="131"/>
      <c r="M35" s="138"/>
      <c r="N35" s="138"/>
    </row>
    <row r="36" spans="1:14" ht="18.75" x14ac:dyDescent="0.3">
      <c r="A36" s="157"/>
      <c r="B36" s="145"/>
      <c r="C36" s="150"/>
      <c r="D36" s="146"/>
      <c r="E36" s="219"/>
      <c r="F36" s="219"/>
      <c r="G36" s="219"/>
      <c r="H36" s="137"/>
      <c r="I36" s="128"/>
      <c r="J36" s="150"/>
      <c r="K36" s="131"/>
      <c r="L36" s="131"/>
      <c r="M36" s="138"/>
      <c r="N36" s="138"/>
    </row>
    <row r="37" spans="1:14" ht="18.75" x14ac:dyDescent="0.3">
      <c r="A37" s="157"/>
      <c r="B37" s="145"/>
      <c r="C37" s="150"/>
      <c r="D37" s="146"/>
      <c r="E37" s="219"/>
      <c r="F37" s="219"/>
      <c r="G37" s="219"/>
      <c r="H37" s="137"/>
      <c r="I37" s="128"/>
      <c r="J37" s="150"/>
      <c r="K37" s="131"/>
      <c r="L37" s="131"/>
      <c r="M37" s="138"/>
      <c r="N37" s="138"/>
    </row>
    <row r="38" spans="1:14" ht="18.75" x14ac:dyDescent="0.3">
      <c r="A38" s="157"/>
      <c r="B38" s="145"/>
      <c r="C38" s="150"/>
      <c r="D38" s="146"/>
      <c r="E38" s="219"/>
      <c r="F38" s="219"/>
      <c r="G38" s="219"/>
      <c r="H38" s="137"/>
      <c r="I38" s="128"/>
      <c r="J38" s="150"/>
      <c r="K38" s="131"/>
      <c r="L38" s="131"/>
      <c r="M38" s="138"/>
      <c r="N38" s="138"/>
    </row>
    <row r="39" spans="1:14" ht="18.75" x14ac:dyDescent="0.3">
      <c r="A39" s="157"/>
      <c r="B39" s="145"/>
      <c r="C39" s="150"/>
      <c r="D39" s="146"/>
      <c r="E39" s="219"/>
      <c r="F39" s="219"/>
      <c r="G39" s="219"/>
      <c r="H39" s="137"/>
      <c r="I39" s="128"/>
      <c r="J39" s="150"/>
      <c r="K39" s="131"/>
      <c r="L39" s="131"/>
      <c r="M39" s="138"/>
      <c r="N39" s="138"/>
    </row>
    <row r="40" spans="1:14" ht="18.75" x14ac:dyDescent="0.3">
      <c r="A40" s="157"/>
      <c r="B40" s="145"/>
      <c r="C40" s="150"/>
      <c r="D40" s="146"/>
      <c r="E40" s="219"/>
      <c r="F40" s="219"/>
      <c r="G40" s="219"/>
      <c r="H40" s="137"/>
      <c r="I40" s="128"/>
      <c r="J40" s="150"/>
      <c r="K40" s="131"/>
      <c r="L40" s="131"/>
      <c r="M40" s="138"/>
      <c r="N40" s="138"/>
    </row>
    <row r="41" spans="1:14" ht="18.75" x14ac:dyDescent="0.3">
      <c r="A41" s="157"/>
      <c r="B41" s="145"/>
      <c r="C41" s="150"/>
      <c r="D41" s="146"/>
      <c r="E41" s="219"/>
      <c r="F41" s="219"/>
      <c r="G41" s="219"/>
      <c r="H41" s="137"/>
      <c r="I41" s="128"/>
      <c r="J41" s="150"/>
      <c r="K41" s="131"/>
      <c r="L41" s="131"/>
      <c r="M41" s="138"/>
      <c r="N41" s="138"/>
    </row>
    <row r="42" spans="1:14" ht="18.75" x14ac:dyDescent="0.3">
      <c r="A42" s="157"/>
      <c r="B42" s="145"/>
      <c r="C42" s="150"/>
      <c r="D42" s="146"/>
      <c r="E42" s="219"/>
      <c r="F42" s="219"/>
      <c r="G42" s="219"/>
      <c r="H42" s="137"/>
      <c r="I42" s="128"/>
      <c r="J42" s="150"/>
      <c r="K42" s="131"/>
      <c r="L42" s="131"/>
      <c r="M42" s="138"/>
      <c r="N42" s="138"/>
    </row>
    <row r="43" spans="1:14" ht="18.75" x14ac:dyDescent="0.3">
      <c r="A43" s="157"/>
      <c r="B43" s="145"/>
      <c r="C43" s="150"/>
      <c r="D43" s="146"/>
      <c r="E43" s="219"/>
      <c r="F43" s="219"/>
      <c r="G43" s="219"/>
      <c r="H43" s="137"/>
      <c r="I43" s="128"/>
      <c r="J43" s="150"/>
      <c r="K43" s="131"/>
      <c r="L43" s="131"/>
      <c r="M43" s="138"/>
      <c r="N43" s="138"/>
    </row>
    <row r="44" spans="1:14" ht="18.75" x14ac:dyDescent="0.3">
      <c r="A44" s="157"/>
      <c r="B44" s="145"/>
      <c r="C44" s="150"/>
      <c r="D44" s="146"/>
      <c r="E44" s="219"/>
      <c r="F44" s="219"/>
      <c r="G44" s="219"/>
      <c r="H44" s="137"/>
      <c r="I44" s="128"/>
      <c r="J44" s="150"/>
      <c r="K44" s="131"/>
      <c r="L44" s="131"/>
      <c r="M44" s="138"/>
      <c r="N44" s="138"/>
    </row>
    <row r="45" spans="1:14" ht="18.75" x14ac:dyDescent="0.3">
      <c r="A45" s="157"/>
      <c r="B45" s="145"/>
      <c r="C45" s="150"/>
      <c r="D45" s="146"/>
      <c r="E45" s="219"/>
      <c r="F45" s="219"/>
      <c r="G45" s="219"/>
      <c r="H45" s="137"/>
      <c r="I45" s="128"/>
      <c r="J45" s="150"/>
      <c r="K45" s="131"/>
      <c r="L45" s="131"/>
      <c r="M45" s="138"/>
      <c r="N45" s="138"/>
    </row>
    <row r="46" spans="1:14" ht="18.75" x14ac:dyDescent="0.3">
      <c r="A46" s="157"/>
      <c r="B46" s="145"/>
      <c r="C46" s="150"/>
      <c r="D46" s="146"/>
      <c r="E46" s="219"/>
      <c r="F46" s="219"/>
      <c r="G46" s="219"/>
      <c r="H46" s="137"/>
      <c r="I46" s="128"/>
      <c r="J46" s="150"/>
      <c r="K46" s="131"/>
      <c r="L46" s="131"/>
      <c r="M46" s="138"/>
      <c r="N46" s="138"/>
    </row>
    <row r="47" spans="1:14" ht="18.75" x14ac:dyDescent="0.3">
      <c r="A47" s="157"/>
      <c r="B47" s="145"/>
      <c r="C47" s="150"/>
      <c r="D47" s="146"/>
      <c r="E47" s="219"/>
      <c r="F47" s="219"/>
      <c r="G47" s="219"/>
      <c r="H47" s="137"/>
      <c r="I47" s="128"/>
      <c r="J47" s="150"/>
      <c r="K47" s="131"/>
      <c r="L47" s="131"/>
      <c r="M47" s="138"/>
      <c r="N47" s="138"/>
    </row>
    <row r="48" spans="1:14" ht="18.75" x14ac:dyDescent="0.3">
      <c r="A48" s="157"/>
      <c r="B48" s="145"/>
      <c r="C48" s="150"/>
      <c r="D48" s="146"/>
      <c r="E48" s="219"/>
      <c r="F48" s="219"/>
      <c r="G48" s="219"/>
      <c r="H48" s="137"/>
      <c r="I48" s="128"/>
      <c r="J48" s="150"/>
      <c r="K48" s="131"/>
      <c r="L48" s="131"/>
      <c r="M48" s="138"/>
      <c r="N48" s="138"/>
    </row>
    <row r="49" spans="1:14" ht="18.75" x14ac:dyDescent="0.3">
      <c r="A49" s="157"/>
      <c r="B49" s="145"/>
      <c r="C49" s="150"/>
      <c r="D49" s="146"/>
      <c r="E49" s="219"/>
      <c r="F49" s="219"/>
      <c r="G49" s="219"/>
      <c r="H49" s="137"/>
      <c r="I49" s="128"/>
      <c r="J49" s="150"/>
      <c r="K49" s="131"/>
      <c r="L49" s="131"/>
      <c r="M49" s="138"/>
      <c r="N49" s="138"/>
    </row>
    <row r="50" spans="1:14" ht="18.75" x14ac:dyDescent="0.3">
      <c r="A50" s="157"/>
      <c r="B50" s="145"/>
      <c r="C50" s="150"/>
      <c r="D50" s="146"/>
      <c r="E50" s="219"/>
      <c r="F50" s="219"/>
      <c r="G50" s="219"/>
      <c r="H50" s="137"/>
      <c r="I50" s="128"/>
      <c r="J50" s="150"/>
      <c r="K50" s="131"/>
      <c r="L50" s="131"/>
      <c r="M50" s="138"/>
      <c r="N50" s="138"/>
    </row>
    <row r="51" spans="1:14" ht="18.75" x14ac:dyDescent="0.3">
      <c r="A51" s="157"/>
      <c r="B51" s="145"/>
      <c r="C51" s="150"/>
      <c r="D51" s="146"/>
      <c r="E51" s="219"/>
      <c r="F51" s="219"/>
      <c r="G51" s="219"/>
      <c r="H51" s="137"/>
      <c r="I51" s="128"/>
      <c r="J51" s="150"/>
      <c r="K51" s="131"/>
      <c r="L51" s="131"/>
      <c r="M51" s="138"/>
      <c r="N51" s="138"/>
    </row>
    <row r="52" spans="1:14" ht="18.75" x14ac:dyDescent="0.3">
      <c r="A52" s="157"/>
      <c r="B52" s="145"/>
      <c r="C52" s="150"/>
      <c r="D52" s="146"/>
      <c r="E52" s="219"/>
      <c r="F52" s="219"/>
      <c r="G52" s="219"/>
      <c r="H52" s="137"/>
      <c r="I52" s="128"/>
      <c r="J52" s="150"/>
      <c r="K52" s="131"/>
      <c r="L52" s="131"/>
      <c r="M52" s="138"/>
      <c r="N52" s="138"/>
    </row>
    <row r="53" spans="1:14" ht="18.75" x14ac:dyDescent="0.3">
      <c r="A53" s="157"/>
      <c r="B53" s="145"/>
      <c r="C53" s="150"/>
      <c r="D53" s="146"/>
      <c r="E53" s="219"/>
      <c r="F53" s="219"/>
      <c r="G53" s="219"/>
      <c r="H53" s="137"/>
      <c r="I53" s="128"/>
      <c r="J53" s="150"/>
      <c r="K53" s="131"/>
      <c r="L53" s="131"/>
      <c r="M53" s="138"/>
      <c r="N53" s="138"/>
    </row>
    <row r="54" spans="1:14" ht="18.75" x14ac:dyDescent="0.3">
      <c r="A54" s="157"/>
      <c r="B54" s="145"/>
      <c r="C54" s="150"/>
      <c r="D54" s="146"/>
      <c r="E54" s="219"/>
      <c r="F54" s="219"/>
      <c r="G54" s="219"/>
      <c r="H54" s="137"/>
      <c r="I54" s="128"/>
      <c r="J54" s="150"/>
      <c r="K54" s="131"/>
      <c r="L54" s="131"/>
      <c r="M54" s="138"/>
      <c r="N54" s="138"/>
    </row>
    <row r="55" spans="1:14" ht="18.75" x14ac:dyDescent="0.3">
      <c r="A55" s="157"/>
      <c r="B55" s="145"/>
      <c r="C55" s="150"/>
      <c r="D55" s="146"/>
      <c r="E55" s="219"/>
      <c r="F55" s="219"/>
      <c r="G55" s="219"/>
      <c r="H55" s="137"/>
      <c r="I55" s="128"/>
      <c r="J55" s="150"/>
      <c r="K55" s="131"/>
      <c r="L55" s="131"/>
      <c r="M55" s="138"/>
      <c r="N55" s="138"/>
    </row>
    <row r="56" spans="1:14" ht="18.75" x14ac:dyDescent="0.3">
      <c r="A56" s="157"/>
      <c r="B56" s="145"/>
      <c r="C56" s="150"/>
      <c r="D56" s="146"/>
      <c r="E56" s="219"/>
      <c r="F56" s="219"/>
      <c r="G56" s="219"/>
      <c r="H56" s="137"/>
      <c r="I56" s="128"/>
      <c r="J56" s="150"/>
      <c r="K56" s="131"/>
      <c r="L56" s="131"/>
      <c r="M56" s="138"/>
      <c r="N56" s="138"/>
    </row>
    <row r="57" spans="1:14" ht="18.75" x14ac:dyDescent="0.3">
      <c r="A57" s="157"/>
      <c r="B57" s="145"/>
      <c r="C57" s="150"/>
      <c r="D57" s="146"/>
      <c r="E57" s="219"/>
      <c r="F57" s="219"/>
      <c r="G57" s="219"/>
      <c r="H57" s="137"/>
      <c r="I57" s="128"/>
      <c r="J57" s="150"/>
      <c r="K57" s="131"/>
      <c r="L57" s="131"/>
      <c r="M57" s="138"/>
      <c r="N57" s="138"/>
    </row>
    <row r="58" spans="1:14" ht="18.75" x14ac:dyDescent="0.3">
      <c r="A58" s="157"/>
      <c r="B58" s="145"/>
      <c r="C58" s="150"/>
      <c r="D58" s="146"/>
      <c r="E58" s="219"/>
      <c r="F58" s="219"/>
      <c r="G58" s="219"/>
      <c r="H58" s="137"/>
      <c r="I58" s="128"/>
      <c r="J58" s="150"/>
      <c r="K58" s="131"/>
      <c r="L58" s="131"/>
      <c r="M58" s="138"/>
      <c r="N58" s="138"/>
    </row>
    <row r="59" spans="1:14" ht="18.75" x14ac:dyDescent="0.3">
      <c r="A59" s="157"/>
      <c r="B59" s="145"/>
      <c r="C59" s="150"/>
      <c r="D59" s="146"/>
      <c r="E59" s="219"/>
      <c r="F59" s="219"/>
      <c r="G59" s="219"/>
      <c r="H59" s="137"/>
      <c r="I59" s="128"/>
      <c r="J59" s="150"/>
      <c r="K59" s="131"/>
      <c r="L59" s="131"/>
      <c r="M59" s="138"/>
      <c r="N59" s="138"/>
    </row>
    <row r="60" spans="1:14" ht="18.75" x14ac:dyDescent="0.3">
      <c r="A60" s="157"/>
      <c r="B60" s="145"/>
      <c r="C60" s="150"/>
      <c r="D60" s="146"/>
      <c r="E60" s="219"/>
      <c r="F60" s="219"/>
      <c r="G60" s="219"/>
      <c r="H60" s="137"/>
      <c r="I60" s="128"/>
      <c r="J60" s="150"/>
      <c r="K60" s="131"/>
      <c r="L60" s="131"/>
      <c r="M60" s="138"/>
      <c r="N60" s="138"/>
    </row>
    <row r="61" spans="1:14" ht="18.75" x14ac:dyDescent="0.3">
      <c r="A61" s="157"/>
      <c r="B61" s="145"/>
      <c r="C61" s="150"/>
      <c r="D61" s="146"/>
      <c r="E61" s="219"/>
      <c r="F61" s="219"/>
      <c r="G61" s="219"/>
      <c r="H61" s="137"/>
      <c r="I61" s="128"/>
      <c r="J61" s="150"/>
      <c r="K61" s="131"/>
      <c r="L61" s="131"/>
      <c r="M61" s="138"/>
      <c r="N61" s="138"/>
    </row>
    <row r="62" spans="1:14" ht="18.75" x14ac:dyDescent="0.3">
      <c r="A62" s="157"/>
      <c r="B62" s="145"/>
      <c r="C62" s="150"/>
      <c r="D62" s="146"/>
      <c r="E62" s="219"/>
      <c r="F62" s="219"/>
      <c r="G62" s="219"/>
      <c r="H62" s="137"/>
      <c r="I62" s="128"/>
      <c r="J62" s="150"/>
      <c r="K62" s="131"/>
      <c r="L62" s="131"/>
      <c r="M62" s="138"/>
      <c r="N62" s="138"/>
    </row>
    <row r="63" spans="1:14" ht="18.75" x14ac:dyDescent="0.3">
      <c r="A63" s="157"/>
      <c r="B63" s="145"/>
      <c r="C63" s="150"/>
      <c r="D63" s="146"/>
      <c r="E63" s="219"/>
      <c r="F63" s="219"/>
      <c r="G63" s="219"/>
      <c r="H63" s="137"/>
      <c r="I63" s="128"/>
      <c r="J63" s="150"/>
      <c r="K63" s="131"/>
      <c r="L63" s="131"/>
      <c r="M63" s="138"/>
      <c r="N63" s="138"/>
    </row>
    <row r="64" spans="1:14" ht="18.75" x14ac:dyDescent="0.3">
      <c r="A64" s="157"/>
      <c r="B64" s="145"/>
      <c r="C64" s="150"/>
      <c r="D64" s="146"/>
      <c r="E64" s="219"/>
      <c r="F64" s="219"/>
      <c r="G64" s="219"/>
      <c r="H64" s="137"/>
      <c r="I64" s="128"/>
      <c r="J64" s="150"/>
      <c r="K64" s="131"/>
      <c r="L64" s="131"/>
      <c r="M64" s="138"/>
      <c r="N64" s="138"/>
    </row>
    <row r="65" spans="1:14" ht="18.75" x14ac:dyDescent="0.3">
      <c r="A65" s="157"/>
      <c r="B65" s="145"/>
      <c r="C65" s="150"/>
      <c r="D65" s="146"/>
      <c r="E65" s="219"/>
      <c r="F65" s="219"/>
      <c r="G65" s="219"/>
      <c r="H65" s="137"/>
      <c r="I65" s="128"/>
      <c r="J65" s="150"/>
      <c r="K65" s="131"/>
      <c r="L65" s="131"/>
      <c r="M65" s="138"/>
      <c r="N65" s="138"/>
    </row>
    <row r="66" spans="1:14" ht="18.75" x14ac:dyDescent="0.3">
      <c r="A66" s="157"/>
      <c r="B66" s="145"/>
      <c r="C66" s="150"/>
      <c r="D66" s="146"/>
      <c r="E66" s="219"/>
      <c r="F66" s="219"/>
      <c r="G66" s="219"/>
      <c r="H66" s="137"/>
      <c r="I66" s="128"/>
      <c r="J66" s="150"/>
      <c r="K66" s="131"/>
      <c r="L66" s="131"/>
      <c r="M66" s="138"/>
      <c r="N66" s="138"/>
    </row>
    <row r="67" spans="1:14" ht="18.75" x14ac:dyDescent="0.3">
      <c r="A67" s="157"/>
      <c r="B67" s="145"/>
      <c r="C67" s="150"/>
      <c r="D67" s="146"/>
      <c r="E67" s="219"/>
      <c r="F67" s="219"/>
      <c r="G67" s="219"/>
      <c r="H67" s="137"/>
      <c r="I67" s="128"/>
      <c r="J67" s="150"/>
      <c r="K67" s="131"/>
      <c r="L67" s="131"/>
      <c r="M67" s="138"/>
      <c r="N67" s="138"/>
    </row>
    <row r="68" spans="1:14" ht="18.75" x14ac:dyDescent="0.3">
      <c r="A68" s="157"/>
      <c r="B68" s="145"/>
      <c r="C68" s="150"/>
      <c r="D68" s="146"/>
      <c r="E68" s="219"/>
      <c r="F68" s="219"/>
      <c r="G68" s="219"/>
      <c r="H68" s="137"/>
      <c r="I68" s="128"/>
      <c r="J68" s="150"/>
      <c r="K68" s="131"/>
      <c r="L68" s="131"/>
      <c r="M68" s="138"/>
      <c r="N68" s="138"/>
    </row>
    <row r="69" spans="1:14" ht="18.75" x14ac:dyDescent="0.3">
      <c r="A69" s="157"/>
      <c r="B69" s="145"/>
      <c r="C69" s="150"/>
      <c r="D69" s="146"/>
      <c r="E69" s="219"/>
      <c r="F69" s="219"/>
      <c r="G69" s="219"/>
      <c r="H69" s="137"/>
      <c r="I69" s="128"/>
      <c r="J69" s="150"/>
      <c r="K69" s="131"/>
      <c r="L69" s="131"/>
      <c r="M69" s="138"/>
      <c r="N69" s="138"/>
    </row>
    <row r="70" spans="1:14" ht="18.75" x14ac:dyDescent="0.3">
      <c r="A70" s="157"/>
      <c r="B70" s="145"/>
      <c r="C70" s="150"/>
      <c r="D70" s="146"/>
      <c r="E70" s="219"/>
      <c r="F70" s="219"/>
      <c r="G70" s="219"/>
      <c r="H70" s="137"/>
      <c r="I70" s="128"/>
      <c r="J70" s="150"/>
      <c r="K70" s="131"/>
      <c r="L70" s="131"/>
      <c r="M70" s="138"/>
      <c r="N70" s="138"/>
    </row>
    <row r="71" spans="1:14" ht="18.75" x14ac:dyDescent="0.3">
      <c r="A71" s="157"/>
      <c r="B71" s="145"/>
      <c r="C71" s="150"/>
      <c r="D71" s="146"/>
      <c r="E71" s="219"/>
      <c r="F71" s="219"/>
      <c r="G71" s="219"/>
      <c r="H71" s="137"/>
      <c r="I71" s="128"/>
      <c r="J71" s="150"/>
      <c r="K71" s="131"/>
      <c r="L71" s="131"/>
      <c r="M71" s="138"/>
      <c r="N71" s="138"/>
    </row>
    <row r="72" spans="1:14" ht="18.75" x14ac:dyDescent="0.3">
      <c r="A72" s="157"/>
      <c r="B72" s="145"/>
      <c r="C72" s="150"/>
      <c r="D72" s="146"/>
      <c r="E72" s="219"/>
      <c r="F72" s="219"/>
      <c r="G72" s="219"/>
      <c r="H72" s="137"/>
      <c r="I72" s="128"/>
      <c r="J72" s="150"/>
      <c r="K72" s="131"/>
      <c r="L72" s="131"/>
      <c r="M72" s="138"/>
      <c r="N72" s="138"/>
    </row>
    <row r="73" spans="1:14" ht="18.75" x14ac:dyDescent="0.3">
      <c r="A73" s="157"/>
      <c r="B73" s="145"/>
      <c r="C73" s="150"/>
      <c r="D73" s="146"/>
      <c r="E73" s="219"/>
      <c r="F73" s="219"/>
      <c r="G73" s="219"/>
      <c r="H73" s="137"/>
      <c r="I73" s="128"/>
      <c r="J73" s="150"/>
      <c r="K73" s="131"/>
      <c r="L73" s="131"/>
      <c r="M73" s="138"/>
      <c r="N73" s="138"/>
    </row>
    <row r="74" spans="1:14" ht="18.75" x14ac:dyDescent="0.3">
      <c r="A74" s="157"/>
      <c r="B74" s="145"/>
      <c r="C74" s="150"/>
      <c r="D74" s="146"/>
      <c r="E74" s="219"/>
      <c r="F74" s="219"/>
      <c r="G74" s="219"/>
      <c r="H74" s="137"/>
      <c r="I74" s="128"/>
      <c r="J74" s="150"/>
      <c r="K74" s="131"/>
      <c r="L74" s="131"/>
      <c r="M74" s="138"/>
      <c r="N74" s="138"/>
    </row>
    <row r="75" spans="1:14" ht="18.75" x14ac:dyDescent="0.3">
      <c r="A75" s="157"/>
      <c r="B75" s="145"/>
      <c r="C75" s="150"/>
      <c r="D75" s="146"/>
      <c r="E75" s="219"/>
      <c r="F75" s="219"/>
      <c r="G75" s="219"/>
      <c r="H75" s="137"/>
      <c r="I75" s="128"/>
      <c r="J75" s="150"/>
      <c r="K75" s="131"/>
      <c r="L75" s="131"/>
      <c r="M75" s="138"/>
      <c r="N75" s="138"/>
    </row>
    <row r="76" spans="1:14" ht="18.75" x14ac:dyDescent="0.3">
      <c r="A76" s="157"/>
      <c r="B76" s="145"/>
      <c r="C76" s="150"/>
      <c r="D76" s="146"/>
      <c r="E76" s="219"/>
      <c r="F76" s="219"/>
      <c r="G76" s="219"/>
      <c r="H76" s="137"/>
      <c r="I76" s="128"/>
      <c r="J76" s="150"/>
      <c r="K76" s="131"/>
      <c r="L76" s="131"/>
      <c r="M76" s="138"/>
      <c r="N76" s="138"/>
    </row>
    <row r="77" spans="1:14" ht="18.75" x14ac:dyDescent="0.3">
      <c r="A77" s="157"/>
      <c r="B77" s="145"/>
      <c r="C77" s="150"/>
      <c r="D77" s="146"/>
      <c r="E77" s="219"/>
      <c r="F77" s="219"/>
      <c r="G77" s="219"/>
      <c r="H77" s="137"/>
      <c r="I77" s="128"/>
      <c r="J77" s="150"/>
      <c r="K77" s="131"/>
      <c r="L77" s="131"/>
      <c r="M77" s="138"/>
      <c r="N77" s="138"/>
    </row>
    <row r="78" spans="1:14" ht="18.75" x14ac:dyDescent="0.3">
      <c r="A78" s="157"/>
      <c r="B78" s="145"/>
      <c r="C78" s="150"/>
      <c r="D78" s="146"/>
      <c r="E78" s="219"/>
      <c r="F78" s="219"/>
      <c r="G78" s="219"/>
      <c r="H78" s="137"/>
      <c r="I78" s="128"/>
      <c r="J78" s="150"/>
      <c r="K78" s="131"/>
      <c r="L78" s="131"/>
      <c r="M78" s="138"/>
      <c r="N78" s="138"/>
    </row>
    <row r="79" spans="1:14" ht="18.75" x14ac:dyDescent="0.3">
      <c r="A79" s="157"/>
      <c r="B79" s="145"/>
      <c r="C79" s="150"/>
      <c r="D79" s="146"/>
      <c r="E79" s="219"/>
      <c r="F79" s="219"/>
      <c r="G79" s="219"/>
      <c r="H79" s="137"/>
      <c r="I79" s="128"/>
      <c r="J79" s="150"/>
      <c r="K79" s="131"/>
      <c r="L79" s="131"/>
      <c r="M79" s="138"/>
      <c r="N79" s="138"/>
    </row>
    <row r="80" spans="1:14" ht="18.75" x14ac:dyDescent="0.3">
      <c r="A80" s="157"/>
      <c r="B80" s="145"/>
      <c r="C80" s="150"/>
      <c r="D80" s="146"/>
      <c r="E80" s="219"/>
      <c r="F80" s="219"/>
      <c r="G80" s="219"/>
      <c r="H80" s="137"/>
      <c r="I80" s="128"/>
      <c r="J80" s="150"/>
      <c r="K80" s="131"/>
      <c r="L80" s="131"/>
      <c r="M80" s="138"/>
      <c r="N80" s="138"/>
    </row>
    <row r="81" spans="1:14" ht="18.75" x14ac:dyDescent="0.3">
      <c r="A81" s="157"/>
      <c r="B81" s="145"/>
      <c r="C81" s="150"/>
      <c r="D81" s="146"/>
      <c r="E81" s="219"/>
      <c r="F81" s="219"/>
      <c r="G81" s="219"/>
      <c r="H81" s="137"/>
      <c r="I81" s="128"/>
      <c r="J81" s="150"/>
      <c r="K81" s="131"/>
      <c r="L81" s="131"/>
      <c r="M81" s="138"/>
      <c r="N81" s="138"/>
    </row>
    <row r="82" spans="1:14" ht="18.75" x14ac:dyDescent="0.3">
      <c r="A82" s="157"/>
      <c r="B82" s="145"/>
      <c r="C82" s="150"/>
      <c r="D82" s="146"/>
      <c r="E82" s="219"/>
      <c r="F82" s="219"/>
      <c r="G82" s="219"/>
      <c r="H82" s="137"/>
      <c r="I82" s="128"/>
      <c r="J82" s="150"/>
      <c r="K82" s="131"/>
      <c r="L82" s="131"/>
      <c r="M82" s="138"/>
      <c r="N82" s="138"/>
    </row>
    <row r="83" spans="1:14" ht="18.75" x14ac:dyDescent="0.3">
      <c r="A83" s="157"/>
      <c r="B83" s="145"/>
      <c r="C83" s="150"/>
      <c r="D83" s="146"/>
      <c r="E83" s="219"/>
      <c r="F83" s="219"/>
      <c r="G83" s="219"/>
      <c r="H83" s="137"/>
      <c r="I83" s="128"/>
      <c r="J83" s="150"/>
      <c r="K83" s="131"/>
      <c r="L83" s="131"/>
      <c r="M83" s="138"/>
      <c r="N83" s="138"/>
    </row>
    <row r="84" spans="1:14" ht="18.75" x14ac:dyDescent="0.3">
      <c r="A84" s="157"/>
      <c r="B84" s="145"/>
      <c r="C84" s="150"/>
      <c r="D84" s="146"/>
      <c r="E84" s="219"/>
      <c r="F84" s="219"/>
      <c r="G84" s="219"/>
      <c r="H84" s="137"/>
      <c r="I84" s="128"/>
      <c r="J84" s="150"/>
      <c r="K84" s="131"/>
      <c r="L84" s="131"/>
      <c r="M84" s="138"/>
      <c r="N84" s="138"/>
    </row>
    <row r="85" spans="1:14" ht="18.75" x14ac:dyDescent="0.3">
      <c r="A85" s="157"/>
      <c r="B85" s="145"/>
      <c r="C85" s="150"/>
      <c r="D85" s="146"/>
      <c r="E85" s="219"/>
      <c r="F85" s="219"/>
      <c r="G85" s="219"/>
      <c r="H85" s="137"/>
      <c r="I85" s="128"/>
      <c r="J85" s="150"/>
      <c r="K85" s="131"/>
      <c r="L85" s="131"/>
      <c r="M85" s="138"/>
      <c r="N85" s="138"/>
    </row>
    <row r="86" spans="1:14" ht="18.75" x14ac:dyDescent="0.3">
      <c r="A86" s="157"/>
      <c r="B86" s="145"/>
      <c r="C86" s="150"/>
      <c r="D86" s="146"/>
      <c r="E86" s="219"/>
      <c r="F86" s="219"/>
      <c r="G86" s="219"/>
      <c r="H86" s="137"/>
      <c r="I86" s="128"/>
      <c r="J86" s="150"/>
      <c r="K86" s="131"/>
      <c r="L86" s="131"/>
      <c r="M86" s="138"/>
      <c r="N86" s="138"/>
    </row>
    <row r="87" spans="1:14" ht="18.75" x14ac:dyDescent="0.3">
      <c r="A87" s="157"/>
      <c r="B87" s="145"/>
      <c r="C87" s="150"/>
      <c r="D87" s="146"/>
      <c r="E87" s="219"/>
      <c r="F87" s="219"/>
      <c r="G87" s="219"/>
      <c r="H87" s="137"/>
      <c r="I87" s="128"/>
      <c r="J87" s="150"/>
      <c r="K87" s="131"/>
      <c r="L87" s="131"/>
      <c r="M87" s="138"/>
      <c r="N87" s="138"/>
    </row>
    <row r="88" spans="1:14" ht="18.75" x14ac:dyDescent="0.3">
      <c r="A88" s="157"/>
      <c r="B88" s="145"/>
      <c r="C88" s="150"/>
      <c r="D88" s="146"/>
      <c r="E88" s="219"/>
      <c r="F88" s="219"/>
      <c r="G88" s="219"/>
      <c r="H88" s="137"/>
      <c r="I88" s="128"/>
      <c r="J88" s="150"/>
      <c r="K88" s="131"/>
      <c r="L88" s="131"/>
      <c r="M88" s="138"/>
      <c r="N88" s="138"/>
    </row>
    <row r="89" spans="1:14" ht="18.75" x14ac:dyDescent="0.3">
      <c r="A89" s="157"/>
      <c r="B89" s="145"/>
      <c r="C89" s="150"/>
      <c r="D89" s="146"/>
      <c r="E89" s="219"/>
      <c r="F89" s="219"/>
      <c r="G89" s="219"/>
      <c r="H89" s="137"/>
      <c r="I89" s="128"/>
      <c r="J89" s="150"/>
      <c r="K89" s="131"/>
      <c r="L89" s="131"/>
      <c r="M89" s="138"/>
      <c r="N89" s="138"/>
    </row>
    <row r="90" spans="1:14" ht="18.75" x14ac:dyDescent="0.3">
      <c r="A90" s="157"/>
      <c r="B90" s="145"/>
      <c r="C90" s="150"/>
      <c r="D90" s="146"/>
      <c r="E90" s="219"/>
      <c r="F90" s="219"/>
      <c r="G90" s="219"/>
      <c r="H90" s="137"/>
      <c r="I90" s="128"/>
      <c r="J90" s="150"/>
      <c r="K90" s="131"/>
      <c r="L90" s="131"/>
      <c r="M90" s="138"/>
      <c r="N90" s="138"/>
    </row>
    <row r="91" spans="1:14" ht="18.75" x14ac:dyDescent="0.3">
      <c r="A91" s="157"/>
      <c r="B91" s="145"/>
      <c r="C91" s="150"/>
      <c r="D91" s="146"/>
      <c r="E91" s="219"/>
      <c r="F91" s="219"/>
      <c r="G91" s="219"/>
      <c r="H91" s="137"/>
      <c r="I91" s="128"/>
      <c r="J91" s="150"/>
      <c r="K91" s="131"/>
      <c r="L91" s="131"/>
      <c r="M91" s="138"/>
      <c r="N91" s="138"/>
    </row>
    <row r="92" spans="1:14" ht="18.75" x14ac:dyDescent="0.3">
      <c r="A92" s="157"/>
      <c r="B92" s="145"/>
      <c r="C92" s="150"/>
      <c r="D92" s="146"/>
      <c r="E92" s="219"/>
      <c r="F92" s="219"/>
      <c r="G92" s="219"/>
      <c r="H92" s="137"/>
      <c r="I92" s="128"/>
      <c r="J92" s="150"/>
      <c r="K92" s="131"/>
      <c r="L92" s="131"/>
      <c r="M92" s="138"/>
      <c r="N92" s="138"/>
    </row>
    <row r="93" spans="1:14" ht="18.75" x14ac:dyDescent="0.3">
      <c r="A93" s="157"/>
      <c r="B93" s="145"/>
      <c r="C93" s="150"/>
      <c r="D93" s="146"/>
      <c r="E93" s="219"/>
      <c r="F93" s="219"/>
      <c r="G93" s="219"/>
      <c r="H93" s="137"/>
      <c r="I93" s="128"/>
      <c r="J93" s="150"/>
      <c r="K93" s="131"/>
      <c r="L93" s="131"/>
      <c r="M93" s="138"/>
      <c r="N93" s="138"/>
    </row>
    <row r="94" spans="1:14" ht="18.75" x14ac:dyDescent="0.3">
      <c r="A94" s="157"/>
      <c r="B94" s="145"/>
      <c r="C94" s="150"/>
      <c r="D94" s="146"/>
      <c r="E94" s="219"/>
      <c r="F94" s="219"/>
      <c r="G94" s="219"/>
      <c r="H94" s="137"/>
      <c r="I94" s="128"/>
      <c r="J94" s="150"/>
      <c r="K94" s="131"/>
      <c r="L94" s="131"/>
      <c r="M94" s="138"/>
      <c r="N94" s="138"/>
    </row>
    <row r="95" spans="1:14" ht="18.75" x14ac:dyDescent="0.3">
      <c r="A95" s="157"/>
      <c r="B95" s="145"/>
      <c r="C95" s="150"/>
      <c r="D95" s="146"/>
      <c r="E95" s="219"/>
      <c r="F95" s="219"/>
      <c r="G95" s="219"/>
      <c r="H95" s="137"/>
      <c r="I95" s="128"/>
      <c r="J95" s="150"/>
      <c r="K95" s="131"/>
      <c r="L95" s="131"/>
      <c r="M95" s="138"/>
      <c r="N95" s="138"/>
    </row>
    <row r="96" spans="1:14" ht="18.75" x14ac:dyDescent="0.3">
      <c r="A96" s="157"/>
      <c r="B96" s="145"/>
      <c r="C96" s="150"/>
      <c r="D96" s="146"/>
      <c r="E96" s="219"/>
      <c r="F96" s="219"/>
      <c r="G96" s="219"/>
      <c r="H96" s="137"/>
      <c r="I96" s="128"/>
      <c r="J96" s="150"/>
      <c r="K96" s="131"/>
      <c r="L96" s="131"/>
      <c r="M96" s="138"/>
      <c r="N96" s="138"/>
    </row>
    <row r="97" spans="1:14" ht="18.75" x14ac:dyDescent="0.3">
      <c r="A97" s="157"/>
      <c r="B97" s="145"/>
      <c r="C97" s="150"/>
      <c r="D97" s="146"/>
      <c r="E97" s="219"/>
      <c r="F97" s="219"/>
      <c r="G97" s="219"/>
      <c r="H97" s="137"/>
      <c r="I97" s="128"/>
      <c r="J97" s="150"/>
      <c r="K97" s="131"/>
      <c r="L97" s="131"/>
      <c r="M97" s="138"/>
      <c r="N97" s="138"/>
    </row>
    <row r="98" spans="1:14" ht="18.75" x14ac:dyDescent="0.3">
      <c r="A98" s="157"/>
      <c r="B98" s="145"/>
      <c r="C98" s="150"/>
      <c r="D98" s="146"/>
      <c r="E98" s="219"/>
      <c r="F98" s="219"/>
      <c r="G98" s="219"/>
      <c r="H98" s="137"/>
      <c r="I98" s="128"/>
      <c r="J98" s="150"/>
      <c r="K98" s="131"/>
      <c r="L98" s="131"/>
      <c r="M98" s="138"/>
      <c r="N98" s="138"/>
    </row>
    <row r="99" spans="1:14" ht="18.75" x14ac:dyDescent="0.3">
      <c r="A99" s="157"/>
      <c r="B99" s="145"/>
      <c r="C99" s="150"/>
      <c r="D99" s="146"/>
      <c r="E99" s="219"/>
      <c r="F99" s="219"/>
      <c r="G99" s="219"/>
      <c r="H99" s="137"/>
      <c r="I99" s="128"/>
      <c r="J99" s="150"/>
      <c r="K99" s="131"/>
      <c r="L99" s="131"/>
      <c r="M99" s="138"/>
      <c r="N99" s="138"/>
    </row>
    <row r="100" spans="1:14" ht="18.75" x14ac:dyDescent="0.3">
      <c r="A100" s="157"/>
      <c r="B100" s="145"/>
      <c r="C100" s="150"/>
      <c r="D100" s="146"/>
      <c r="E100" s="219"/>
      <c r="F100" s="219"/>
      <c r="G100" s="219"/>
      <c r="H100" s="137"/>
      <c r="I100" s="128"/>
      <c r="J100" s="150"/>
      <c r="K100" s="131"/>
      <c r="L100" s="131"/>
      <c r="M100" s="138"/>
      <c r="N100" s="138"/>
    </row>
    <row r="101" spans="1:14" ht="18.75" x14ac:dyDescent="0.3">
      <c r="A101" s="157"/>
      <c r="B101" s="145"/>
      <c r="C101" s="150"/>
      <c r="D101" s="146"/>
      <c r="E101" s="219"/>
      <c r="F101" s="219"/>
      <c r="G101" s="219"/>
      <c r="H101" s="137"/>
      <c r="I101" s="128"/>
      <c r="J101" s="150"/>
      <c r="K101" s="131"/>
      <c r="L101" s="131"/>
      <c r="M101" s="138"/>
      <c r="N101" s="138"/>
    </row>
    <row r="102" spans="1:14" ht="18.75" x14ac:dyDescent="0.3">
      <c r="A102" s="157"/>
      <c r="B102" s="145"/>
      <c r="C102" s="150"/>
      <c r="D102" s="146"/>
      <c r="E102" s="219"/>
      <c r="F102" s="219"/>
      <c r="G102" s="219"/>
      <c r="H102" s="137"/>
      <c r="I102" s="128"/>
      <c r="J102" s="150"/>
      <c r="K102" s="131"/>
      <c r="L102" s="131"/>
      <c r="M102" s="138"/>
      <c r="N102" s="138"/>
    </row>
    <row r="103" spans="1:14" ht="18.75" x14ac:dyDescent="0.3">
      <c r="A103" s="157"/>
      <c r="B103" s="145"/>
      <c r="C103" s="150"/>
      <c r="D103" s="146"/>
      <c r="E103" s="219"/>
      <c r="F103" s="219"/>
      <c r="G103" s="219"/>
      <c r="H103" s="137"/>
      <c r="I103" s="128"/>
      <c r="J103" s="150"/>
      <c r="K103" s="131"/>
      <c r="L103" s="131"/>
      <c r="M103" s="138"/>
      <c r="N103" s="138"/>
    </row>
    <row r="104" spans="1:14" ht="18.75" x14ac:dyDescent="0.3">
      <c r="A104" s="157"/>
      <c r="B104" s="145"/>
      <c r="C104" s="150"/>
      <c r="D104" s="146"/>
      <c r="E104" s="219"/>
      <c r="F104" s="219"/>
      <c r="G104" s="219"/>
      <c r="H104" s="137"/>
      <c r="I104" s="128"/>
      <c r="J104" s="150"/>
      <c r="K104" s="131"/>
      <c r="L104" s="131"/>
      <c r="M104" s="138"/>
      <c r="N104" s="138"/>
    </row>
    <row r="105" spans="1:14" ht="18.75" x14ac:dyDescent="0.3">
      <c r="A105" s="157"/>
      <c r="B105" s="145"/>
      <c r="C105" s="150"/>
      <c r="D105" s="146"/>
      <c r="E105" s="219"/>
      <c r="F105" s="219"/>
      <c r="G105" s="219"/>
      <c r="H105" s="137"/>
      <c r="I105" s="128"/>
      <c r="J105" s="150"/>
      <c r="K105" s="131"/>
      <c r="L105" s="131"/>
      <c r="M105" s="138"/>
      <c r="N105" s="138"/>
    </row>
    <row r="106" spans="1:14" ht="18.75" x14ac:dyDescent="0.3">
      <c r="A106" s="157"/>
      <c r="B106" s="145"/>
      <c r="C106" s="150"/>
      <c r="D106" s="146"/>
      <c r="E106" s="219"/>
      <c r="F106" s="219"/>
      <c r="G106" s="219"/>
      <c r="H106" s="137"/>
      <c r="I106" s="128"/>
      <c r="J106" s="150"/>
      <c r="K106" s="131"/>
      <c r="L106" s="131"/>
      <c r="M106" s="138"/>
      <c r="N106" s="138"/>
    </row>
    <row r="107" spans="1:14" ht="18.75" x14ac:dyDescent="0.3">
      <c r="A107" s="157"/>
      <c r="B107" s="145"/>
      <c r="C107" s="150"/>
      <c r="D107" s="146"/>
      <c r="E107" s="219"/>
      <c r="F107" s="219"/>
      <c r="G107" s="219"/>
      <c r="H107" s="137"/>
      <c r="I107" s="128"/>
      <c r="J107" s="150"/>
      <c r="K107" s="131"/>
      <c r="L107" s="131"/>
      <c r="M107" s="138"/>
      <c r="N107" s="138"/>
    </row>
    <row r="108" spans="1:14" ht="18.75" x14ac:dyDescent="0.3">
      <c r="A108" s="157"/>
      <c r="B108" s="145"/>
      <c r="C108" s="150"/>
      <c r="D108" s="146"/>
      <c r="E108" s="219"/>
      <c r="F108" s="219"/>
      <c r="G108" s="219"/>
      <c r="H108" s="137"/>
      <c r="I108" s="128"/>
      <c r="J108" s="150"/>
      <c r="K108" s="131"/>
      <c r="L108" s="131"/>
      <c r="M108" s="138"/>
      <c r="N108" s="138"/>
    </row>
    <row r="109" spans="1:14" ht="18.75" x14ac:dyDescent="0.3">
      <c r="A109" s="157"/>
      <c r="B109" s="145"/>
      <c r="C109" s="150"/>
      <c r="D109" s="146"/>
      <c r="E109" s="219"/>
      <c r="F109" s="219"/>
      <c r="G109" s="219"/>
      <c r="H109" s="137"/>
      <c r="I109" s="128"/>
      <c r="J109" s="150"/>
      <c r="K109" s="131"/>
      <c r="L109" s="131"/>
      <c r="M109" s="138"/>
      <c r="N109" s="138"/>
    </row>
    <row r="110" spans="1:14" ht="18.75" x14ac:dyDescent="0.3">
      <c r="A110" s="157"/>
      <c r="B110" s="145"/>
      <c r="C110" s="150"/>
      <c r="D110" s="146"/>
      <c r="E110" s="219"/>
      <c r="F110" s="219"/>
      <c r="G110" s="219"/>
      <c r="H110" s="137"/>
      <c r="I110" s="128"/>
      <c r="J110" s="150"/>
      <c r="K110" s="131"/>
      <c r="L110" s="131"/>
      <c r="M110" s="138"/>
      <c r="N110" s="138"/>
    </row>
    <row r="111" spans="1:14" ht="18.75" x14ac:dyDescent="0.3">
      <c r="A111" s="157"/>
      <c r="B111" s="145"/>
      <c r="C111" s="150"/>
      <c r="D111" s="146"/>
      <c r="E111" s="219"/>
      <c r="F111" s="219"/>
      <c r="G111" s="219"/>
      <c r="H111" s="137"/>
      <c r="I111" s="128"/>
      <c r="J111" s="150"/>
      <c r="K111" s="131"/>
      <c r="L111" s="131"/>
      <c r="M111" s="138"/>
      <c r="N111" s="138"/>
    </row>
    <row r="112" spans="1:14" ht="18.75" x14ac:dyDescent="0.3">
      <c r="A112" s="157"/>
      <c r="B112" s="145"/>
      <c r="C112" s="150"/>
      <c r="D112" s="146"/>
      <c r="E112" s="219"/>
      <c r="F112" s="219"/>
      <c r="G112" s="219"/>
      <c r="H112" s="137"/>
      <c r="I112" s="128"/>
      <c r="J112" s="150"/>
      <c r="K112" s="131"/>
      <c r="L112" s="131"/>
      <c r="M112" s="138"/>
      <c r="N112" s="138"/>
    </row>
    <row r="113" spans="1:14" ht="18.75" x14ac:dyDescent="0.3">
      <c r="A113" s="157"/>
      <c r="B113" s="145"/>
      <c r="C113" s="150"/>
      <c r="D113" s="146"/>
      <c r="E113" s="219"/>
      <c r="F113" s="219"/>
      <c r="G113" s="219"/>
      <c r="H113" s="137"/>
      <c r="I113" s="128"/>
      <c r="J113" s="150"/>
      <c r="K113" s="131"/>
      <c r="L113" s="131"/>
      <c r="M113" s="138"/>
      <c r="N113" s="138"/>
    </row>
    <row r="114" spans="1:14" ht="18.75" x14ac:dyDescent="0.3">
      <c r="A114" s="157"/>
      <c r="B114" s="145"/>
      <c r="C114" s="150"/>
      <c r="D114" s="146"/>
      <c r="E114" s="219"/>
      <c r="F114" s="219"/>
      <c r="G114" s="219"/>
      <c r="H114" s="137"/>
      <c r="I114" s="128"/>
      <c r="J114" s="150"/>
      <c r="K114" s="131"/>
      <c r="L114" s="131"/>
      <c r="M114" s="138"/>
      <c r="N114" s="138"/>
    </row>
    <row r="115" spans="1:14" ht="18.75" x14ac:dyDescent="0.3">
      <c r="A115" s="157"/>
      <c r="B115" s="145"/>
      <c r="C115" s="150"/>
      <c r="D115" s="146"/>
      <c r="E115" s="219"/>
      <c r="F115" s="219"/>
      <c r="G115" s="219"/>
      <c r="H115" s="137"/>
      <c r="I115" s="128"/>
      <c r="J115" s="150"/>
      <c r="K115" s="131"/>
      <c r="L115" s="131"/>
      <c r="M115" s="138"/>
      <c r="N115" s="138"/>
    </row>
    <row r="116" spans="1:14" ht="18.75" x14ac:dyDescent="0.3">
      <c r="A116" s="157"/>
      <c r="B116" s="145"/>
      <c r="C116" s="150"/>
      <c r="D116" s="146"/>
      <c r="E116" s="219"/>
      <c r="F116" s="219"/>
      <c r="G116" s="219"/>
      <c r="H116" s="137"/>
      <c r="I116" s="128"/>
      <c r="J116" s="150"/>
      <c r="K116" s="131"/>
      <c r="L116" s="131"/>
      <c r="M116" s="138"/>
      <c r="N116" s="138"/>
    </row>
    <row r="117" spans="1:14" ht="18.75" x14ac:dyDescent="0.3">
      <c r="A117" s="157"/>
      <c r="B117" s="145"/>
      <c r="C117" s="150"/>
      <c r="D117" s="146"/>
      <c r="E117" s="219"/>
      <c r="F117" s="219"/>
      <c r="G117" s="219"/>
      <c r="H117" s="137"/>
      <c r="I117" s="128"/>
      <c r="J117" s="150"/>
      <c r="K117" s="131"/>
      <c r="L117" s="131"/>
      <c r="M117" s="138"/>
      <c r="N117" s="138"/>
    </row>
    <row r="118" spans="1:14" ht="18.75" x14ac:dyDescent="0.3">
      <c r="A118" s="157"/>
      <c r="B118" s="145"/>
      <c r="C118" s="150"/>
      <c r="D118" s="146"/>
      <c r="E118" s="219"/>
      <c r="F118" s="219"/>
      <c r="G118" s="219"/>
      <c r="H118" s="137"/>
      <c r="I118" s="128"/>
      <c r="J118" s="150"/>
      <c r="K118" s="131"/>
      <c r="L118" s="131"/>
      <c r="M118" s="138"/>
      <c r="N118" s="138"/>
    </row>
    <row r="119" spans="1:14" ht="18.75" x14ac:dyDescent="0.3">
      <c r="A119" s="157"/>
      <c r="B119" s="145"/>
      <c r="C119" s="150"/>
      <c r="D119" s="146"/>
      <c r="E119" s="219"/>
      <c r="F119" s="219"/>
      <c r="G119" s="219"/>
      <c r="H119" s="137"/>
      <c r="I119" s="128"/>
      <c r="J119" s="150"/>
      <c r="K119" s="131"/>
      <c r="L119" s="131"/>
      <c r="M119" s="138"/>
      <c r="N119" s="138"/>
    </row>
    <row r="120" spans="1:14" ht="18.75" x14ac:dyDescent="0.3">
      <c r="A120" s="157"/>
      <c r="B120" s="145"/>
      <c r="C120" s="150"/>
      <c r="D120" s="146"/>
      <c r="E120" s="219"/>
      <c r="F120" s="219"/>
      <c r="G120" s="219"/>
      <c r="H120" s="137"/>
      <c r="I120" s="128"/>
      <c r="J120" s="150"/>
      <c r="K120" s="131"/>
      <c r="L120" s="131"/>
      <c r="M120" s="138"/>
      <c r="N120" s="138"/>
    </row>
    <row r="121" spans="1:14" ht="18.75" x14ac:dyDescent="0.3">
      <c r="A121" s="157"/>
      <c r="B121" s="145"/>
      <c r="C121" s="150"/>
      <c r="D121" s="146"/>
      <c r="E121" s="219"/>
      <c r="F121" s="219"/>
      <c r="G121" s="219"/>
      <c r="H121" s="137"/>
      <c r="I121" s="128"/>
      <c r="J121" s="150"/>
      <c r="K121" s="131"/>
      <c r="L121" s="131"/>
      <c r="M121" s="138"/>
      <c r="N121" s="138"/>
    </row>
    <row r="122" spans="1:14" ht="18.75" x14ac:dyDescent="0.3">
      <c r="A122" s="157"/>
      <c r="B122" s="145"/>
      <c r="C122" s="150"/>
      <c r="D122" s="146"/>
      <c r="E122" s="219"/>
      <c r="F122" s="219"/>
      <c r="G122" s="219"/>
      <c r="H122" s="137"/>
      <c r="I122" s="128"/>
      <c r="J122" s="150"/>
      <c r="K122" s="131"/>
      <c r="L122" s="131"/>
      <c r="M122" s="138"/>
      <c r="N122" s="138"/>
    </row>
    <row r="123" spans="1:14" ht="18.75" x14ac:dyDescent="0.3">
      <c r="A123" s="157"/>
      <c r="B123" s="145"/>
      <c r="C123" s="150"/>
      <c r="D123" s="146"/>
      <c r="E123" s="219"/>
      <c r="F123" s="219"/>
      <c r="G123" s="219"/>
      <c r="H123" s="137"/>
      <c r="I123" s="128"/>
      <c r="J123" s="150"/>
      <c r="K123" s="131"/>
      <c r="L123" s="131"/>
      <c r="M123" s="138"/>
      <c r="N123" s="138"/>
    </row>
    <row r="124" spans="1:14" ht="18.75" x14ac:dyDescent="0.3">
      <c r="A124" s="157"/>
      <c r="B124" s="145"/>
      <c r="C124" s="150"/>
      <c r="D124" s="146"/>
      <c r="E124" s="219"/>
      <c r="F124" s="219"/>
      <c r="G124" s="219"/>
      <c r="H124" s="137"/>
      <c r="I124" s="128"/>
      <c r="J124" s="150"/>
      <c r="K124" s="131"/>
      <c r="L124" s="131"/>
      <c r="M124" s="138"/>
      <c r="N124" s="138"/>
    </row>
    <row r="125" spans="1:14" ht="18.75" x14ac:dyDescent="0.3">
      <c r="A125" s="157"/>
      <c r="B125" s="145"/>
      <c r="C125" s="150"/>
      <c r="D125" s="146"/>
      <c r="E125" s="219"/>
      <c r="F125" s="219"/>
      <c r="G125" s="219"/>
      <c r="H125" s="137"/>
      <c r="I125" s="128"/>
      <c r="J125" s="150"/>
      <c r="K125" s="131"/>
      <c r="L125" s="131"/>
      <c r="M125" s="138"/>
      <c r="N125" s="138"/>
    </row>
    <row r="126" spans="1:14" ht="18.75" x14ac:dyDescent="0.3">
      <c r="A126" s="157"/>
      <c r="B126" s="145"/>
      <c r="C126" s="150"/>
      <c r="D126" s="146"/>
      <c r="E126" s="219"/>
      <c r="F126" s="219"/>
      <c r="G126" s="219"/>
      <c r="H126" s="137"/>
      <c r="I126" s="128"/>
      <c r="J126" s="150"/>
      <c r="K126" s="131"/>
      <c r="L126" s="131"/>
      <c r="M126" s="138"/>
      <c r="N126" s="138"/>
    </row>
    <row r="127" spans="1:14" ht="18.75" x14ac:dyDescent="0.3">
      <c r="A127" s="157"/>
      <c r="B127" s="145"/>
      <c r="C127" s="150"/>
      <c r="D127" s="146"/>
      <c r="E127" s="219"/>
      <c r="F127" s="219"/>
      <c r="G127" s="219"/>
      <c r="H127" s="137"/>
      <c r="I127" s="128"/>
      <c r="J127" s="150"/>
      <c r="K127" s="131"/>
      <c r="L127" s="131"/>
      <c r="M127" s="138"/>
      <c r="N127" s="138"/>
    </row>
    <row r="128" spans="1:14" ht="18.75" x14ac:dyDescent="0.3">
      <c r="A128" s="157"/>
      <c r="B128" s="145"/>
      <c r="C128" s="150"/>
      <c r="D128" s="146"/>
      <c r="E128" s="219"/>
      <c r="F128" s="219"/>
      <c r="G128" s="219"/>
      <c r="H128" s="137"/>
      <c r="I128" s="128"/>
      <c r="J128" s="150"/>
      <c r="K128" s="131"/>
      <c r="L128" s="131"/>
      <c r="M128" s="138"/>
      <c r="N128" s="138"/>
    </row>
    <row r="129" spans="1:14" ht="18.75" x14ac:dyDescent="0.3">
      <c r="A129" s="157"/>
      <c r="B129" s="145"/>
      <c r="C129" s="150"/>
      <c r="D129" s="146"/>
      <c r="E129" s="219"/>
      <c r="F129" s="219"/>
      <c r="G129" s="219"/>
      <c r="H129" s="137"/>
      <c r="I129" s="128"/>
      <c r="J129" s="150"/>
      <c r="K129" s="131"/>
      <c r="L129" s="131"/>
      <c r="M129" s="138"/>
      <c r="N129" s="138"/>
    </row>
    <row r="130" spans="1:14" ht="18.75" x14ac:dyDescent="0.3">
      <c r="A130" s="157"/>
      <c r="B130" s="145"/>
      <c r="C130" s="150"/>
      <c r="D130" s="146"/>
      <c r="E130" s="219"/>
      <c r="F130" s="219"/>
      <c r="G130" s="219"/>
      <c r="H130" s="137"/>
      <c r="I130" s="128"/>
      <c r="J130" s="150"/>
      <c r="K130" s="131"/>
      <c r="L130" s="131"/>
      <c r="M130" s="138"/>
      <c r="N130" s="138"/>
    </row>
    <row r="131" spans="1:14" ht="18.75" x14ac:dyDescent="0.3">
      <c r="A131" s="157"/>
      <c r="B131" s="145"/>
      <c r="C131" s="150"/>
      <c r="D131" s="146"/>
      <c r="E131" s="219"/>
      <c r="F131" s="219"/>
      <c r="G131" s="219"/>
      <c r="H131" s="137"/>
      <c r="I131" s="128"/>
      <c r="J131" s="150"/>
      <c r="K131" s="131"/>
      <c r="L131" s="131"/>
      <c r="M131" s="138"/>
      <c r="N131" s="138"/>
    </row>
    <row r="132" spans="1:14" ht="18.75" x14ac:dyDescent="0.3">
      <c r="A132" s="157"/>
      <c r="B132" s="145"/>
      <c r="C132" s="150"/>
      <c r="D132" s="146"/>
      <c r="E132" s="219"/>
      <c r="F132" s="219"/>
      <c r="G132" s="219"/>
      <c r="H132" s="137"/>
      <c r="I132" s="128"/>
      <c r="J132" s="150"/>
      <c r="K132" s="131"/>
      <c r="L132" s="131"/>
      <c r="M132" s="138"/>
      <c r="N132" s="138"/>
    </row>
    <row r="133" spans="1:14" ht="18.75" x14ac:dyDescent="0.3">
      <c r="A133" s="157"/>
      <c r="B133" s="145"/>
      <c r="C133" s="150"/>
      <c r="D133" s="146"/>
      <c r="E133" s="219"/>
      <c r="F133" s="219"/>
      <c r="G133" s="219"/>
      <c r="H133" s="137"/>
      <c r="I133" s="128"/>
      <c r="J133" s="150"/>
      <c r="K133" s="131"/>
      <c r="L133" s="131"/>
      <c r="M133" s="138"/>
      <c r="N133" s="138"/>
    </row>
    <row r="134" spans="1:14" ht="18.75" x14ac:dyDescent="0.3">
      <c r="A134" s="157"/>
      <c r="B134" s="145"/>
      <c r="C134" s="150"/>
      <c r="D134" s="146"/>
      <c r="E134" s="219"/>
      <c r="F134" s="219"/>
      <c r="G134" s="219"/>
      <c r="H134" s="137"/>
      <c r="I134" s="128"/>
      <c r="J134" s="150"/>
      <c r="K134" s="131"/>
      <c r="L134" s="131"/>
      <c r="M134" s="138"/>
      <c r="N134" s="138"/>
    </row>
    <row r="135" spans="1:14" ht="18.75" x14ac:dyDescent="0.3">
      <c r="A135" s="157"/>
      <c r="B135" s="145"/>
      <c r="C135" s="150"/>
      <c r="D135" s="146"/>
      <c r="E135" s="219"/>
      <c r="F135" s="219"/>
      <c r="G135" s="219"/>
      <c r="H135" s="137"/>
      <c r="I135" s="128"/>
      <c r="J135" s="150"/>
      <c r="K135" s="131"/>
      <c r="L135" s="131"/>
      <c r="M135" s="138"/>
      <c r="N135" s="138"/>
    </row>
    <row r="136" spans="1:14" ht="18.75" x14ac:dyDescent="0.3">
      <c r="A136" s="157"/>
      <c r="B136" s="145"/>
      <c r="C136" s="150"/>
      <c r="D136" s="146"/>
      <c r="E136" s="219"/>
      <c r="F136" s="219"/>
      <c r="G136" s="219"/>
      <c r="H136" s="137"/>
      <c r="I136" s="128"/>
      <c r="J136" s="150"/>
      <c r="K136" s="131"/>
      <c r="L136" s="131"/>
      <c r="M136" s="138"/>
      <c r="N136" s="138"/>
    </row>
    <row r="137" spans="1:14" ht="18.75" x14ac:dyDescent="0.3">
      <c r="A137" s="157"/>
      <c r="B137" s="145"/>
      <c r="C137" s="150"/>
      <c r="D137" s="146"/>
      <c r="E137" s="219"/>
      <c r="F137" s="219"/>
      <c r="G137" s="219"/>
      <c r="H137" s="137"/>
      <c r="I137" s="128"/>
      <c r="J137" s="150"/>
      <c r="K137" s="131"/>
      <c r="L137" s="131"/>
      <c r="M137" s="138"/>
      <c r="N137" s="138"/>
    </row>
    <row r="138" spans="1:14" ht="18.75" x14ac:dyDescent="0.3">
      <c r="A138" s="157"/>
      <c r="B138" s="145"/>
      <c r="C138" s="150"/>
      <c r="D138" s="146"/>
      <c r="E138" s="219"/>
      <c r="F138" s="219"/>
      <c r="G138" s="219"/>
      <c r="H138" s="137"/>
      <c r="I138" s="128"/>
      <c r="J138" s="150"/>
      <c r="K138" s="131"/>
      <c r="L138" s="131"/>
      <c r="M138" s="138"/>
      <c r="N138" s="138"/>
    </row>
    <row r="139" spans="1:14" ht="18.75" x14ac:dyDescent="0.3">
      <c r="A139" s="157"/>
      <c r="B139" s="145"/>
      <c r="C139" s="150"/>
      <c r="D139" s="146"/>
      <c r="E139" s="219"/>
      <c r="F139" s="219"/>
      <c r="G139" s="219"/>
      <c r="H139" s="137"/>
      <c r="I139" s="128"/>
      <c r="J139" s="150"/>
      <c r="K139" s="131"/>
      <c r="L139" s="131"/>
      <c r="M139" s="138"/>
      <c r="N139" s="138"/>
    </row>
    <row r="140" spans="1:14" ht="18.75" x14ac:dyDescent="0.3">
      <c r="A140" s="157"/>
      <c r="B140" s="145"/>
      <c r="C140" s="150"/>
      <c r="D140" s="146"/>
      <c r="E140" s="219"/>
      <c r="F140" s="219"/>
      <c r="G140" s="219"/>
      <c r="H140" s="137"/>
      <c r="I140" s="128"/>
      <c r="J140" s="150"/>
      <c r="K140" s="131"/>
      <c r="L140" s="131"/>
      <c r="M140" s="138"/>
      <c r="N140" s="138"/>
    </row>
    <row r="141" spans="1:14" ht="18.75" x14ac:dyDescent="0.3">
      <c r="A141" s="157"/>
      <c r="B141" s="145"/>
      <c r="C141" s="150"/>
      <c r="D141" s="146"/>
      <c r="E141" s="219"/>
      <c r="F141" s="219"/>
      <c r="G141" s="219"/>
      <c r="H141" s="137"/>
      <c r="I141" s="128"/>
      <c r="J141" s="150"/>
      <c r="K141" s="131"/>
      <c r="L141" s="131"/>
      <c r="M141" s="138"/>
      <c r="N141" s="138"/>
    </row>
    <row r="142" spans="1:14" ht="18.75" x14ac:dyDescent="0.3">
      <c r="A142" s="157"/>
      <c r="B142" s="145"/>
      <c r="C142" s="150"/>
      <c r="D142" s="146"/>
      <c r="E142" s="219"/>
      <c r="F142" s="219"/>
      <c r="G142" s="219"/>
      <c r="H142" s="137"/>
      <c r="I142" s="128"/>
      <c r="J142" s="150"/>
      <c r="K142" s="131"/>
      <c r="L142" s="131"/>
      <c r="M142" s="138"/>
      <c r="N142" s="138"/>
    </row>
    <row r="143" spans="1:14" ht="18.75" x14ac:dyDescent="0.3">
      <c r="A143" s="157"/>
      <c r="B143" s="145"/>
      <c r="C143" s="150"/>
      <c r="D143" s="146"/>
      <c r="E143" s="219"/>
      <c r="F143" s="219"/>
      <c r="G143" s="219"/>
      <c r="H143" s="137"/>
      <c r="I143" s="128"/>
      <c r="J143" s="150"/>
      <c r="K143" s="131"/>
      <c r="L143" s="131"/>
      <c r="M143" s="138"/>
      <c r="N143" s="138"/>
    </row>
    <row r="144" spans="1:14" ht="18.75" x14ac:dyDescent="0.3">
      <c r="A144" s="157"/>
      <c r="B144" s="145"/>
      <c r="C144" s="150"/>
      <c r="D144" s="146"/>
      <c r="E144" s="219"/>
      <c r="F144" s="219"/>
      <c r="G144" s="219"/>
      <c r="H144" s="137"/>
      <c r="I144" s="128"/>
      <c r="J144" s="150"/>
      <c r="K144" s="131"/>
      <c r="L144" s="131"/>
      <c r="M144" s="138"/>
      <c r="N144" s="138"/>
    </row>
    <row r="145" spans="1:14" ht="18.75" x14ac:dyDescent="0.3">
      <c r="A145" s="157"/>
      <c r="B145" s="145"/>
      <c r="C145" s="150"/>
      <c r="D145" s="146"/>
      <c r="E145" s="219"/>
      <c r="F145" s="219"/>
      <c r="G145" s="219"/>
      <c r="H145" s="137"/>
      <c r="I145" s="128"/>
      <c r="J145" s="150"/>
      <c r="K145" s="131"/>
      <c r="L145" s="131"/>
      <c r="M145" s="138"/>
      <c r="N145" s="138"/>
    </row>
    <row r="146" spans="1:14" ht="18.75" x14ac:dyDescent="0.3">
      <c r="A146" s="157"/>
      <c r="B146" s="145"/>
      <c r="C146" s="150"/>
      <c r="D146" s="146"/>
      <c r="E146" s="219"/>
      <c r="F146" s="219"/>
      <c r="G146" s="219"/>
      <c r="H146" s="137"/>
      <c r="I146" s="128"/>
      <c r="J146" s="150"/>
      <c r="K146" s="131"/>
      <c r="L146" s="131"/>
      <c r="M146" s="138"/>
      <c r="N146" s="138"/>
    </row>
    <row r="147" spans="1:14" ht="18.75" x14ac:dyDescent="0.3">
      <c r="A147" s="157"/>
      <c r="B147" s="145"/>
      <c r="C147" s="150"/>
      <c r="D147" s="146"/>
      <c r="E147" s="219"/>
      <c r="F147" s="219"/>
      <c r="G147" s="219"/>
      <c r="H147" s="137"/>
      <c r="I147" s="128"/>
      <c r="J147" s="150"/>
      <c r="K147" s="131"/>
      <c r="L147" s="131"/>
      <c r="M147" s="138"/>
      <c r="N147" s="138"/>
    </row>
    <row r="148" spans="1:14" ht="18.75" x14ac:dyDescent="0.3">
      <c r="A148" s="157"/>
      <c r="B148" s="145"/>
      <c r="C148" s="150"/>
      <c r="D148" s="146"/>
      <c r="E148" s="219"/>
      <c r="F148" s="219"/>
      <c r="G148" s="219"/>
      <c r="H148" s="137"/>
      <c r="I148" s="128"/>
      <c r="J148" s="150"/>
      <c r="K148" s="131"/>
      <c r="L148" s="131"/>
      <c r="M148" s="138"/>
      <c r="N148" s="138"/>
    </row>
    <row r="149" spans="1:14" ht="18.75" x14ac:dyDescent="0.3">
      <c r="A149" s="157"/>
      <c r="B149" s="145"/>
      <c r="C149" s="150"/>
      <c r="D149" s="146"/>
      <c r="E149" s="219"/>
      <c r="F149" s="219"/>
      <c r="G149" s="219"/>
      <c r="H149" s="137"/>
      <c r="I149" s="128"/>
      <c r="J149" s="150"/>
      <c r="K149" s="131"/>
      <c r="L149" s="131"/>
      <c r="M149" s="138"/>
      <c r="N149" s="138"/>
    </row>
    <row r="150" spans="1:14" ht="18.75" x14ac:dyDescent="0.3">
      <c r="A150" s="157"/>
      <c r="B150" s="145"/>
      <c r="C150" s="150"/>
      <c r="D150" s="146"/>
      <c r="E150" s="219"/>
      <c r="F150" s="219"/>
      <c r="G150" s="219"/>
      <c r="H150" s="137"/>
      <c r="I150" s="128"/>
      <c r="J150" s="150"/>
      <c r="K150" s="131"/>
      <c r="L150" s="131"/>
      <c r="M150" s="138"/>
      <c r="N150" s="138"/>
    </row>
    <row r="151" spans="1:14" ht="18.75" x14ac:dyDescent="0.3">
      <c r="A151" s="157"/>
      <c r="B151" s="145"/>
      <c r="C151" s="150"/>
      <c r="D151" s="146"/>
      <c r="E151" s="219"/>
      <c r="F151" s="219"/>
      <c r="G151" s="219"/>
      <c r="H151" s="137"/>
      <c r="I151" s="128"/>
      <c r="J151" s="150"/>
      <c r="K151" s="131"/>
      <c r="L151" s="131"/>
      <c r="M151" s="138"/>
      <c r="N151" s="138"/>
    </row>
    <row r="152" spans="1:14" ht="18.75" x14ac:dyDescent="0.3">
      <c r="A152" s="157"/>
      <c r="B152" s="145"/>
      <c r="C152" s="150"/>
      <c r="D152" s="146"/>
      <c r="E152" s="219"/>
      <c r="F152" s="219"/>
      <c r="G152" s="219"/>
      <c r="H152" s="137"/>
      <c r="I152" s="128"/>
      <c r="J152" s="150"/>
      <c r="K152" s="131"/>
      <c r="L152" s="131"/>
      <c r="M152" s="138"/>
      <c r="N152" s="138"/>
    </row>
    <row r="153" spans="1:14" ht="18.75" x14ac:dyDescent="0.3">
      <c r="A153" s="157"/>
      <c r="B153" s="145"/>
      <c r="C153" s="150"/>
      <c r="D153" s="146"/>
      <c r="E153" s="219"/>
      <c r="F153" s="219"/>
      <c r="G153" s="219"/>
      <c r="H153" s="137"/>
      <c r="I153" s="128"/>
      <c r="J153" s="150"/>
      <c r="K153" s="131"/>
      <c r="L153" s="131"/>
      <c r="M153" s="138"/>
      <c r="N153" s="138"/>
    </row>
    <row r="154" spans="1:14" ht="18.75" x14ac:dyDescent="0.3">
      <c r="A154" s="157"/>
      <c r="B154" s="145"/>
      <c r="C154" s="150"/>
      <c r="D154" s="146"/>
      <c r="E154" s="219"/>
      <c r="F154" s="219"/>
      <c r="G154" s="219"/>
      <c r="H154" s="137"/>
      <c r="I154" s="128"/>
      <c r="J154" s="150"/>
      <c r="K154" s="131"/>
      <c r="L154" s="131"/>
      <c r="M154" s="138"/>
      <c r="N154" s="138"/>
    </row>
    <row r="155" spans="1:14" ht="18.75" x14ac:dyDescent="0.3">
      <c r="A155" s="157"/>
      <c r="B155" s="145"/>
      <c r="C155" s="150"/>
      <c r="D155" s="146"/>
      <c r="E155" s="219"/>
      <c r="F155" s="219"/>
      <c r="G155" s="219"/>
      <c r="H155" s="137"/>
      <c r="I155" s="128"/>
      <c r="J155" s="150"/>
      <c r="K155" s="131"/>
      <c r="L155" s="131"/>
      <c r="M155" s="138"/>
      <c r="N155" s="138"/>
    </row>
    <row r="156" spans="1:14" ht="18.75" x14ac:dyDescent="0.3">
      <c r="A156" s="157"/>
      <c r="B156" s="145"/>
      <c r="C156" s="150"/>
      <c r="D156" s="146"/>
      <c r="E156" s="219"/>
      <c r="F156" s="219"/>
      <c r="G156" s="219"/>
      <c r="H156" s="137"/>
      <c r="I156" s="128"/>
      <c r="J156" s="150"/>
      <c r="K156" s="131"/>
      <c r="L156" s="131"/>
      <c r="M156" s="138"/>
      <c r="N156" s="138"/>
    </row>
    <row r="157" spans="1:14" ht="18.75" x14ac:dyDescent="0.3">
      <c r="A157" s="157"/>
      <c r="B157" s="145"/>
      <c r="C157" s="150"/>
      <c r="D157" s="146"/>
      <c r="E157" s="219"/>
      <c r="F157" s="219"/>
      <c r="G157" s="219"/>
      <c r="H157" s="137"/>
      <c r="I157" s="128"/>
      <c r="J157" s="150"/>
      <c r="K157" s="131"/>
      <c r="L157" s="131"/>
      <c r="M157" s="138"/>
      <c r="N157" s="138"/>
    </row>
    <row r="158" spans="1:14" ht="18.75" x14ac:dyDescent="0.3">
      <c r="A158" s="157"/>
      <c r="B158" s="145"/>
      <c r="C158" s="150"/>
      <c r="D158" s="146"/>
      <c r="E158" s="219"/>
      <c r="F158" s="219"/>
      <c r="G158" s="219"/>
      <c r="H158" s="137"/>
      <c r="I158" s="128"/>
      <c r="J158" s="150"/>
      <c r="K158" s="131"/>
      <c r="L158" s="131"/>
      <c r="M158" s="138"/>
      <c r="N158" s="138"/>
    </row>
    <row r="159" spans="1:14" ht="18.75" x14ac:dyDescent="0.3">
      <c r="A159" s="157"/>
      <c r="B159" s="145"/>
      <c r="C159" s="150"/>
      <c r="D159" s="146"/>
      <c r="E159" s="219"/>
      <c r="F159" s="219"/>
      <c r="G159" s="219"/>
      <c r="H159" s="137"/>
      <c r="I159" s="128"/>
      <c r="J159" s="150"/>
      <c r="K159" s="131"/>
      <c r="L159" s="131"/>
      <c r="M159" s="138"/>
      <c r="N159" s="138"/>
    </row>
    <row r="160" spans="1:14" ht="18.75" x14ac:dyDescent="0.3">
      <c r="A160" s="157"/>
      <c r="B160" s="145"/>
      <c r="C160" s="150"/>
      <c r="D160" s="146"/>
      <c r="E160" s="219"/>
      <c r="F160" s="219"/>
      <c r="G160" s="219"/>
      <c r="H160" s="137"/>
      <c r="I160" s="128"/>
      <c r="J160" s="150"/>
      <c r="K160" s="131"/>
      <c r="L160" s="131"/>
      <c r="M160" s="138"/>
      <c r="N160" s="138"/>
    </row>
    <row r="161" spans="1:14" ht="18.75" x14ac:dyDescent="0.3">
      <c r="A161" s="157"/>
      <c r="B161" s="145"/>
      <c r="C161" s="150"/>
      <c r="D161" s="146"/>
      <c r="E161" s="219"/>
      <c r="F161" s="219"/>
      <c r="G161" s="219"/>
      <c r="H161" s="137"/>
      <c r="I161" s="128"/>
      <c r="J161" s="150"/>
      <c r="K161" s="131"/>
      <c r="L161" s="131"/>
      <c r="M161" s="138"/>
      <c r="N161" s="138"/>
    </row>
    <row r="162" spans="1:14" ht="18.75" x14ac:dyDescent="0.3">
      <c r="A162" s="157"/>
      <c r="B162" s="145"/>
      <c r="C162" s="150"/>
      <c r="D162" s="146"/>
      <c r="E162" s="219"/>
      <c r="F162" s="219"/>
      <c r="G162" s="219"/>
      <c r="H162" s="137"/>
      <c r="I162" s="128"/>
      <c r="J162" s="150"/>
      <c r="K162" s="131"/>
      <c r="L162" s="131"/>
      <c r="M162" s="138"/>
      <c r="N162" s="138"/>
    </row>
    <row r="163" spans="1:14" ht="18.75" x14ac:dyDescent="0.3">
      <c r="A163" s="157"/>
      <c r="B163" s="145"/>
      <c r="C163" s="150"/>
      <c r="D163" s="146"/>
      <c r="E163" s="219"/>
      <c r="F163" s="219"/>
      <c r="G163" s="219"/>
      <c r="H163" s="137"/>
      <c r="I163" s="128"/>
      <c r="J163" s="150"/>
      <c r="K163" s="131"/>
      <c r="L163" s="131"/>
      <c r="M163" s="138"/>
      <c r="N163" s="138"/>
    </row>
    <row r="164" spans="1:14" ht="18.75" x14ac:dyDescent="0.3">
      <c r="A164" s="157"/>
      <c r="B164" s="145"/>
      <c r="C164" s="150"/>
      <c r="D164" s="146"/>
      <c r="E164" s="219"/>
      <c r="F164" s="219"/>
      <c r="G164" s="219"/>
      <c r="H164" s="137"/>
      <c r="I164" s="128"/>
      <c r="J164" s="150"/>
      <c r="K164" s="131"/>
      <c r="L164" s="131"/>
      <c r="M164" s="138"/>
      <c r="N164" s="138"/>
    </row>
    <row r="165" spans="1:14" ht="18.75" x14ac:dyDescent="0.3">
      <c r="A165" s="157"/>
      <c r="B165" s="145"/>
      <c r="C165" s="150"/>
      <c r="D165" s="146"/>
      <c r="E165" s="219"/>
      <c r="F165" s="219"/>
      <c r="G165" s="219"/>
      <c r="H165" s="137"/>
      <c r="I165" s="128"/>
      <c r="J165" s="150"/>
      <c r="K165" s="131"/>
      <c r="L165" s="131"/>
      <c r="M165" s="138"/>
      <c r="N165" s="138"/>
    </row>
    <row r="166" spans="1:14" ht="18.75" x14ac:dyDescent="0.3">
      <c r="A166" s="157"/>
      <c r="B166" s="145"/>
      <c r="C166" s="150"/>
      <c r="D166" s="146"/>
      <c r="E166" s="219"/>
      <c r="F166" s="219"/>
      <c r="G166" s="219"/>
      <c r="H166" s="137"/>
      <c r="I166" s="128"/>
      <c r="J166" s="150"/>
      <c r="K166" s="131"/>
      <c r="L166" s="131"/>
      <c r="M166" s="138"/>
      <c r="N166" s="138"/>
    </row>
    <row r="167" spans="1:14" ht="18.75" x14ac:dyDescent="0.3">
      <c r="A167" s="157"/>
      <c r="B167" s="145"/>
      <c r="C167" s="150"/>
      <c r="D167" s="146"/>
      <c r="E167" s="219"/>
      <c r="F167" s="219"/>
      <c r="G167" s="219"/>
      <c r="H167" s="137"/>
      <c r="I167" s="128"/>
      <c r="J167" s="150"/>
      <c r="K167" s="131"/>
      <c r="L167" s="131"/>
      <c r="M167" s="138"/>
      <c r="N167" s="138"/>
    </row>
    <row r="168" spans="1:14" ht="18.75" x14ac:dyDescent="0.3">
      <c r="A168" s="157"/>
      <c r="B168" s="145"/>
      <c r="C168" s="150"/>
      <c r="D168" s="146"/>
      <c r="E168" s="219"/>
      <c r="F168" s="219"/>
      <c r="G168" s="219"/>
      <c r="H168" s="137"/>
      <c r="I168" s="128"/>
      <c r="J168" s="150"/>
      <c r="K168" s="131"/>
      <c r="L168" s="131"/>
      <c r="M168" s="138"/>
      <c r="N168" s="138"/>
    </row>
    <row r="169" spans="1:14" ht="18.75" x14ac:dyDescent="0.3">
      <c r="A169" s="157"/>
      <c r="B169" s="145"/>
      <c r="C169" s="150"/>
      <c r="D169" s="146"/>
      <c r="E169" s="219"/>
      <c r="F169" s="219"/>
      <c r="G169" s="219"/>
      <c r="H169" s="137"/>
      <c r="I169" s="128"/>
      <c r="J169" s="150"/>
      <c r="K169" s="131"/>
      <c r="L169" s="131"/>
      <c r="M169" s="138"/>
      <c r="N169" s="138"/>
    </row>
    <row r="170" spans="1:14" ht="18.75" x14ac:dyDescent="0.3">
      <c r="A170" s="157"/>
      <c r="B170" s="145"/>
      <c r="C170" s="150"/>
      <c r="D170" s="146"/>
      <c r="E170" s="219"/>
      <c r="F170" s="219"/>
      <c r="G170" s="219"/>
      <c r="H170" s="137"/>
      <c r="I170" s="128"/>
      <c r="J170" s="150"/>
      <c r="K170" s="131"/>
      <c r="L170" s="131"/>
      <c r="M170" s="138"/>
      <c r="N170" s="138"/>
    </row>
    <row r="171" spans="1:14" ht="18.75" x14ac:dyDescent="0.3">
      <c r="A171" s="157"/>
      <c r="B171" s="145"/>
      <c r="C171" s="150"/>
      <c r="D171" s="146"/>
      <c r="E171" s="219"/>
      <c r="F171" s="219"/>
      <c r="G171" s="219"/>
      <c r="H171" s="137"/>
      <c r="I171" s="128"/>
      <c r="J171" s="150"/>
      <c r="K171" s="131"/>
      <c r="L171" s="131"/>
      <c r="M171" s="138"/>
      <c r="N171" s="138"/>
    </row>
    <row r="172" spans="1:14" ht="18.75" x14ac:dyDescent="0.3">
      <c r="A172" s="157"/>
      <c r="B172" s="145"/>
      <c r="C172" s="150"/>
      <c r="D172" s="146"/>
      <c r="E172" s="219"/>
      <c r="F172" s="219"/>
      <c r="G172" s="219"/>
      <c r="H172" s="137"/>
      <c r="I172" s="128"/>
      <c r="J172" s="150"/>
      <c r="K172" s="131"/>
      <c r="L172" s="131"/>
      <c r="M172" s="138"/>
      <c r="N172" s="138"/>
    </row>
    <row r="173" spans="1:14" ht="18.75" x14ac:dyDescent="0.3">
      <c r="A173" s="157"/>
      <c r="B173" s="145"/>
      <c r="C173" s="150"/>
      <c r="D173" s="146"/>
      <c r="E173" s="219"/>
      <c r="F173" s="219"/>
      <c r="G173" s="219"/>
      <c r="H173" s="137"/>
      <c r="I173" s="128"/>
      <c r="J173" s="150"/>
      <c r="K173" s="131"/>
      <c r="L173" s="131"/>
      <c r="M173" s="138"/>
      <c r="N173" s="138"/>
    </row>
    <row r="174" spans="1:14" ht="18.75" x14ac:dyDescent="0.3">
      <c r="A174" s="157"/>
      <c r="B174" s="145"/>
      <c r="C174" s="150"/>
      <c r="D174" s="146"/>
      <c r="E174" s="219"/>
      <c r="F174" s="219"/>
      <c r="G174" s="219"/>
      <c r="H174" s="137"/>
      <c r="I174" s="128"/>
      <c r="J174" s="150"/>
      <c r="K174" s="131"/>
      <c r="L174" s="131"/>
      <c r="M174" s="138"/>
      <c r="N174" s="138"/>
    </row>
    <row r="175" spans="1:14" ht="18.75" x14ac:dyDescent="0.3">
      <c r="A175" s="157"/>
      <c r="B175" s="145"/>
      <c r="C175" s="150"/>
      <c r="D175" s="146"/>
      <c r="E175" s="219"/>
      <c r="F175" s="219"/>
      <c r="G175" s="219"/>
      <c r="H175" s="137"/>
      <c r="I175" s="128"/>
      <c r="J175" s="150"/>
      <c r="K175" s="131"/>
      <c r="L175" s="131"/>
      <c r="M175" s="138"/>
      <c r="N175" s="138"/>
    </row>
    <row r="176" spans="1:14" ht="18.75" x14ac:dyDescent="0.3">
      <c r="A176" s="157"/>
      <c r="B176" s="145"/>
      <c r="C176" s="150"/>
      <c r="D176" s="146"/>
      <c r="E176" s="219"/>
      <c r="F176" s="219"/>
      <c r="G176" s="219"/>
      <c r="H176" s="137"/>
      <c r="I176" s="128"/>
      <c r="J176" s="150"/>
      <c r="K176" s="131"/>
      <c r="L176" s="131"/>
      <c r="M176" s="138"/>
      <c r="N176" s="138"/>
    </row>
    <row r="177" spans="1:14" ht="18.75" x14ac:dyDescent="0.3">
      <c r="A177" s="157"/>
      <c r="B177" s="145"/>
      <c r="C177" s="150"/>
      <c r="D177" s="146"/>
      <c r="E177" s="219"/>
      <c r="F177" s="219"/>
      <c r="G177" s="219"/>
      <c r="H177" s="137"/>
      <c r="I177" s="128"/>
      <c r="J177" s="150"/>
      <c r="K177" s="131"/>
      <c r="L177" s="131"/>
      <c r="M177" s="138"/>
      <c r="N177" s="138"/>
    </row>
    <row r="178" spans="1:14" ht="18.75" x14ac:dyDescent="0.3">
      <c r="A178" s="157"/>
      <c r="B178" s="145"/>
      <c r="C178" s="150"/>
      <c r="D178" s="146"/>
      <c r="E178" s="219"/>
      <c r="F178" s="219"/>
      <c r="G178" s="219"/>
      <c r="H178" s="137"/>
      <c r="I178" s="128"/>
      <c r="J178" s="150"/>
      <c r="K178" s="131"/>
      <c r="L178" s="131"/>
      <c r="M178" s="138"/>
      <c r="N178" s="138"/>
    </row>
    <row r="179" spans="1:14" ht="18.75" x14ac:dyDescent="0.3">
      <c r="A179" s="157"/>
      <c r="B179" s="145"/>
      <c r="C179" s="150"/>
      <c r="D179" s="146"/>
      <c r="E179" s="219"/>
      <c r="F179" s="219"/>
      <c r="G179" s="219"/>
      <c r="H179" s="137"/>
      <c r="I179" s="128"/>
      <c r="J179" s="150"/>
      <c r="K179" s="131"/>
      <c r="L179" s="131"/>
      <c r="M179" s="138"/>
      <c r="N179" s="138"/>
    </row>
    <row r="180" spans="1:14" ht="18.75" x14ac:dyDescent="0.3">
      <c r="A180" s="157"/>
      <c r="B180" s="145"/>
      <c r="C180" s="150"/>
      <c r="D180" s="146"/>
      <c r="E180" s="219"/>
      <c r="F180" s="219"/>
      <c r="G180" s="219"/>
      <c r="H180" s="137"/>
      <c r="I180" s="128"/>
      <c r="J180" s="150"/>
      <c r="K180" s="131"/>
      <c r="L180" s="131"/>
      <c r="M180" s="138"/>
      <c r="N180" s="138"/>
    </row>
    <row r="181" spans="1:14" ht="18.75" x14ac:dyDescent="0.3">
      <c r="A181" s="157"/>
      <c r="B181" s="145"/>
      <c r="C181" s="150"/>
      <c r="D181" s="146"/>
      <c r="E181" s="219"/>
      <c r="F181" s="219"/>
      <c r="G181" s="219"/>
      <c r="H181" s="137"/>
      <c r="I181" s="128"/>
      <c r="J181" s="150"/>
      <c r="K181" s="131"/>
      <c r="L181" s="131"/>
      <c r="M181" s="138"/>
      <c r="N181" s="138"/>
    </row>
    <row r="182" spans="1:14" ht="18.75" x14ac:dyDescent="0.3">
      <c r="A182" s="157"/>
      <c r="B182" s="145"/>
      <c r="C182" s="150"/>
      <c r="D182" s="146"/>
      <c r="E182" s="219"/>
      <c r="F182" s="219"/>
      <c r="G182" s="219"/>
      <c r="H182" s="137"/>
      <c r="I182" s="128"/>
      <c r="J182" s="150"/>
      <c r="K182" s="131"/>
      <c r="L182" s="131"/>
      <c r="M182" s="138"/>
      <c r="N182" s="138"/>
    </row>
    <row r="183" spans="1:14" ht="18.75" x14ac:dyDescent="0.3">
      <c r="A183" s="157"/>
      <c r="B183" s="145"/>
      <c r="C183" s="150"/>
      <c r="D183" s="146"/>
      <c r="E183" s="219"/>
      <c r="F183" s="219"/>
      <c r="G183" s="219"/>
      <c r="H183" s="137"/>
      <c r="I183" s="128"/>
      <c r="J183" s="150"/>
      <c r="K183" s="131"/>
      <c r="L183" s="131"/>
      <c r="M183" s="138"/>
      <c r="N183" s="138"/>
    </row>
    <row r="184" spans="1:14" ht="18.75" x14ac:dyDescent="0.3">
      <c r="A184" s="157"/>
      <c r="B184" s="145"/>
      <c r="C184" s="150"/>
      <c r="D184" s="146"/>
      <c r="E184" s="219"/>
      <c r="F184" s="219"/>
      <c r="G184" s="219"/>
      <c r="H184" s="137"/>
      <c r="I184" s="128"/>
      <c r="J184" s="150"/>
      <c r="K184" s="131"/>
      <c r="L184" s="131"/>
      <c r="M184" s="138"/>
      <c r="N184" s="138"/>
    </row>
    <row r="185" spans="1:14" ht="18.75" x14ac:dyDescent="0.3">
      <c r="A185" s="157"/>
      <c r="B185" s="145"/>
      <c r="C185" s="150"/>
      <c r="D185" s="146"/>
      <c r="E185" s="219"/>
      <c r="F185" s="219"/>
      <c r="G185" s="219"/>
      <c r="H185" s="137"/>
      <c r="I185" s="128"/>
      <c r="J185" s="150"/>
      <c r="K185" s="131"/>
      <c r="L185" s="131"/>
      <c r="M185" s="138"/>
      <c r="N185" s="138"/>
    </row>
    <row r="186" spans="1:14" ht="18.75" x14ac:dyDescent="0.3">
      <c r="A186" s="157"/>
      <c r="B186" s="145"/>
      <c r="C186" s="150"/>
      <c r="D186" s="146"/>
      <c r="E186" s="219"/>
      <c r="F186" s="219"/>
      <c r="G186" s="219"/>
      <c r="H186" s="137"/>
      <c r="I186" s="128"/>
      <c r="J186" s="150"/>
      <c r="K186" s="131"/>
      <c r="L186" s="131"/>
      <c r="M186" s="138"/>
      <c r="N186" s="138"/>
    </row>
    <row r="187" spans="1:14" ht="18.75" x14ac:dyDescent="0.3">
      <c r="A187" s="157"/>
      <c r="B187" s="145"/>
      <c r="C187" s="150"/>
      <c r="D187" s="146"/>
      <c r="E187" s="219"/>
      <c r="F187" s="219"/>
      <c r="G187" s="219"/>
      <c r="H187" s="137"/>
      <c r="I187" s="128"/>
      <c r="J187" s="150"/>
      <c r="K187" s="131"/>
      <c r="L187" s="131"/>
      <c r="M187" s="138"/>
      <c r="N187" s="138"/>
    </row>
    <row r="188" spans="1:14" ht="18.75" x14ac:dyDescent="0.3">
      <c r="A188" s="157"/>
      <c r="B188" s="145"/>
      <c r="C188" s="150"/>
      <c r="D188" s="146"/>
      <c r="E188" s="219"/>
      <c r="F188" s="219"/>
      <c r="G188" s="219"/>
      <c r="H188" s="137"/>
      <c r="I188" s="128"/>
      <c r="J188" s="150"/>
      <c r="K188" s="131"/>
      <c r="L188" s="131"/>
      <c r="M188" s="138"/>
      <c r="N188" s="138"/>
    </row>
    <row r="189" spans="1:14" ht="18.75" x14ac:dyDescent="0.3">
      <c r="A189" s="157"/>
      <c r="B189" s="145"/>
      <c r="C189" s="150"/>
      <c r="D189" s="146"/>
      <c r="E189" s="219"/>
      <c r="F189" s="219"/>
      <c r="G189" s="219"/>
      <c r="H189" s="137"/>
      <c r="I189" s="128"/>
      <c r="J189" s="150"/>
      <c r="K189" s="131"/>
      <c r="L189" s="131"/>
      <c r="M189" s="138"/>
      <c r="N189" s="138"/>
    </row>
    <row r="190" spans="1:14" ht="18.75" x14ac:dyDescent="0.3">
      <c r="A190" s="157"/>
      <c r="B190" s="145"/>
      <c r="C190" s="150"/>
      <c r="D190" s="146"/>
      <c r="E190" s="219"/>
      <c r="F190" s="219"/>
      <c r="G190" s="219"/>
      <c r="H190" s="137"/>
      <c r="I190" s="128"/>
      <c r="J190" s="150"/>
      <c r="K190" s="131"/>
      <c r="L190" s="131"/>
      <c r="M190" s="138"/>
      <c r="N190" s="138"/>
    </row>
    <row r="191" spans="1:14" ht="18.75" x14ac:dyDescent="0.3">
      <c r="A191" s="157"/>
      <c r="B191" s="145"/>
      <c r="C191" s="150"/>
      <c r="D191" s="146"/>
      <c r="E191" s="219"/>
      <c r="F191" s="219"/>
      <c r="G191" s="219"/>
      <c r="H191" s="137"/>
      <c r="I191" s="128"/>
      <c r="J191" s="150"/>
      <c r="K191" s="131"/>
      <c r="L191" s="131"/>
      <c r="M191" s="138"/>
      <c r="N191" s="138"/>
    </row>
    <row r="192" spans="1:14" ht="18.75" x14ac:dyDescent="0.3">
      <c r="A192" s="157"/>
      <c r="B192" s="145"/>
      <c r="C192" s="150"/>
      <c r="D192" s="146"/>
      <c r="E192" s="219"/>
      <c r="F192" s="219"/>
      <c r="G192" s="219"/>
      <c r="H192" s="137"/>
      <c r="I192" s="128"/>
      <c r="J192" s="150"/>
      <c r="K192" s="131"/>
      <c r="L192" s="131"/>
      <c r="M192" s="138"/>
      <c r="N192" s="138"/>
    </row>
    <row r="193" spans="1:14" ht="18.75" x14ac:dyDescent="0.3">
      <c r="A193" s="157"/>
      <c r="B193" s="145"/>
      <c r="C193" s="150"/>
      <c r="D193" s="146"/>
      <c r="E193" s="219"/>
      <c r="F193" s="219"/>
      <c r="G193" s="219"/>
      <c r="H193" s="137"/>
      <c r="I193" s="128"/>
      <c r="J193" s="150"/>
      <c r="K193" s="131"/>
      <c r="L193" s="131"/>
      <c r="M193" s="138"/>
      <c r="N193" s="138"/>
    </row>
    <row r="194" spans="1:14" ht="18.75" x14ac:dyDescent="0.3">
      <c r="A194" s="157"/>
      <c r="B194" s="145"/>
      <c r="C194" s="150"/>
      <c r="D194" s="146"/>
      <c r="E194" s="219"/>
      <c r="F194" s="219"/>
      <c r="G194" s="219"/>
      <c r="H194" s="137"/>
      <c r="I194" s="128"/>
      <c r="J194" s="150"/>
      <c r="K194" s="131"/>
      <c r="L194" s="131"/>
      <c r="M194" s="138"/>
      <c r="N194" s="138"/>
    </row>
    <row r="195" spans="1:14" ht="18.75" x14ac:dyDescent="0.3">
      <c r="A195" s="157"/>
      <c r="B195" s="145"/>
      <c r="C195" s="150"/>
      <c r="D195" s="146"/>
      <c r="E195" s="219"/>
      <c r="F195" s="219"/>
      <c r="G195" s="219"/>
      <c r="H195" s="137"/>
      <c r="I195" s="128"/>
      <c r="J195" s="150"/>
      <c r="K195" s="131"/>
      <c r="L195" s="131"/>
      <c r="M195" s="138"/>
      <c r="N195" s="138"/>
    </row>
    <row r="196" spans="1:14" ht="18.75" x14ac:dyDescent="0.3">
      <c r="A196" s="157"/>
      <c r="B196" s="145"/>
      <c r="C196" s="150"/>
      <c r="D196" s="146"/>
      <c r="E196" s="219"/>
      <c r="F196" s="219"/>
      <c r="G196" s="219"/>
      <c r="H196" s="137"/>
      <c r="I196" s="128"/>
      <c r="J196" s="150"/>
      <c r="K196" s="131"/>
      <c r="L196" s="131"/>
      <c r="M196" s="138"/>
      <c r="N196" s="138"/>
    </row>
    <row r="197" spans="1:14" ht="18.75" x14ac:dyDescent="0.3">
      <c r="A197" s="157"/>
      <c r="B197" s="145"/>
      <c r="C197" s="150"/>
      <c r="D197" s="146"/>
      <c r="E197" s="219"/>
      <c r="F197" s="219"/>
      <c r="G197" s="219"/>
      <c r="H197" s="137"/>
      <c r="I197" s="128"/>
      <c r="J197" s="150"/>
      <c r="K197" s="131"/>
      <c r="L197" s="131"/>
      <c r="M197" s="138"/>
      <c r="N197" s="138"/>
    </row>
    <row r="198" spans="1:14" ht="18.75" x14ac:dyDescent="0.3">
      <c r="A198" s="157"/>
      <c r="B198" s="145"/>
      <c r="C198" s="150"/>
      <c r="D198" s="146"/>
      <c r="E198" s="219"/>
      <c r="F198" s="219"/>
      <c r="G198" s="219"/>
      <c r="H198" s="137"/>
      <c r="I198" s="128"/>
      <c r="J198" s="150"/>
      <c r="K198" s="131"/>
      <c r="L198" s="131"/>
      <c r="M198" s="138"/>
      <c r="N198" s="138"/>
    </row>
    <row r="199" spans="1:14" ht="18.75" x14ac:dyDescent="0.3">
      <c r="A199" s="157"/>
      <c r="B199" s="145"/>
      <c r="C199" s="150"/>
      <c r="D199" s="146"/>
      <c r="E199" s="219"/>
      <c r="F199" s="219"/>
      <c r="G199" s="219"/>
      <c r="H199" s="137"/>
      <c r="I199" s="128"/>
      <c r="J199" s="150"/>
      <c r="K199" s="131"/>
      <c r="L199" s="131"/>
      <c r="M199" s="138"/>
      <c r="N199" s="138"/>
    </row>
    <row r="200" spans="1:14" ht="18.75" x14ac:dyDescent="0.3">
      <c r="A200" s="157"/>
      <c r="B200" s="145"/>
      <c r="C200" s="150"/>
      <c r="D200" s="146"/>
      <c r="E200" s="219"/>
      <c r="F200" s="219"/>
      <c r="G200" s="219"/>
      <c r="H200" s="137"/>
      <c r="I200" s="128"/>
      <c r="J200" s="150"/>
      <c r="K200" s="131"/>
      <c r="L200" s="131"/>
      <c r="M200" s="138"/>
      <c r="N200" s="138"/>
    </row>
    <row r="201" spans="1:14" ht="18.75" x14ac:dyDescent="0.3">
      <c r="A201" s="157"/>
      <c r="B201" s="145"/>
      <c r="C201" s="150"/>
      <c r="D201" s="146"/>
      <c r="E201" s="219"/>
      <c r="F201" s="219"/>
      <c r="G201" s="219"/>
      <c r="H201" s="137"/>
      <c r="I201" s="128"/>
      <c r="J201" s="150"/>
      <c r="K201" s="131"/>
      <c r="L201" s="131"/>
      <c r="M201" s="138"/>
      <c r="N201" s="138"/>
    </row>
    <row r="202" spans="1:14" ht="18.75" x14ac:dyDescent="0.3">
      <c r="A202" s="157"/>
      <c r="B202" s="145"/>
      <c r="C202" s="150"/>
      <c r="D202" s="146"/>
      <c r="E202" s="219"/>
      <c r="F202" s="219"/>
      <c r="G202" s="219"/>
      <c r="H202" s="137"/>
      <c r="I202" s="128"/>
      <c r="J202" s="150"/>
      <c r="K202" s="131"/>
      <c r="L202" s="131"/>
      <c r="M202" s="138"/>
      <c r="N202" s="138"/>
    </row>
    <row r="203" spans="1:14" ht="18.75" x14ac:dyDescent="0.3">
      <c r="A203" s="157"/>
      <c r="B203" s="145"/>
      <c r="C203" s="150"/>
      <c r="D203" s="146"/>
      <c r="E203" s="219"/>
      <c r="F203" s="219"/>
      <c r="G203" s="219"/>
      <c r="H203" s="137"/>
      <c r="I203" s="128"/>
      <c r="J203" s="150"/>
      <c r="K203" s="131"/>
      <c r="L203" s="131"/>
      <c r="M203" s="138"/>
      <c r="N203" s="138"/>
    </row>
    <row r="204" spans="1:14" ht="18.75" x14ac:dyDescent="0.3">
      <c r="A204" s="157"/>
      <c r="B204" s="145"/>
      <c r="C204" s="150"/>
      <c r="D204" s="146"/>
      <c r="E204" s="219"/>
      <c r="F204" s="219"/>
      <c r="G204" s="219"/>
      <c r="H204" s="137"/>
      <c r="I204" s="128"/>
      <c r="J204" s="150"/>
      <c r="K204" s="131"/>
      <c r="L204" s="131"/>
      <c r="M204" s="138"/>
      <c r="N204" s="138"/>
    </row>
    <row r="205" spans="1:14" ht="18.75" x14ac:dyDescent="0.3">
      <c r="A205" s="157"/>
      <c r="B205" s="145"/>
      <c r="C205" s="150"/>
      <c r="D205" s="146"/>
      <c r="E205" s="219"/>
      <c r="F205" s="219"/>
      <c r="G205" s="219"/>
      <c r="H205" s="137"/>
      <c r="I205" s="128"/>
      <c r="J205" s="150"/>
      <c r="K205" s="131"/>
      <c r="L205" s="131"/>
      <c r="M205" s="138"/>
      <c r="N205" s="138"/>
    </row>
    <row r="206" spans="1:14" ht="18.75" x14ac:dyDescent="0.3">
      <c r="A206" s="157"/>
      <c r="B206" s="145"/>
      <c r="C206" s="150"/>
      <c r="D206" s="146"/>
      <c r="E206" s="219"/>
      <c r="F206" s="219"/>
      <c r="G206" s="219"/>
      <c r="H206" s="137"/>
      <c r="I206" s="128"/>
      <c r="J206" s="150"/>
      <c r="K206" s="131"/>
      <c r="L206" s="131"/>
      <c r="M206" s="138"/>
      <c r="N206" s="138"/>
    </row>
    <row r="207" spans="1:14" ht="18.75" x14ac:dyDescent="0.3">
      <c r="A207" s="157"/>
      <c r="B207" s="145"/>
      <c r="C207" s="150"/>
      <c r="D207" s="146"/>
      <c r="E207" s="219"/>
      <c r="F207" s="219"/>
      <c r="G207" s="219"/>
      <c r="H207" s="137"/>
      <c r="I207" s="128"/>
      <c r="J207" s="150"/>
      <c r="K207" s="131"/>
      <c r="L207" s="131"/>
      <c r="M207" s="138"/>
      <c r="N207" s="138"/>
    </row>
    <row r="208" spans="1:14" ht="18.75" x14ac:dyDescent="0.3">
      <c r="A208" s="157"/>
      <c r="B208" s="145"/>
      <c r="C208" s="150"/>
      <c r="D208" s="146"/>
      <c r="E208" s="219"/>
      <c r="F208" s="219"/>
      <c r="G208" s="219"/>
      <c r="H208" s="137"/>
      <c r="I208" s="128"/>
      <c r="J208" s="150"/>
      <c r="K208" s="131"/>
      <c r="L208" s="131"/>
      <c r="M208" s="138"/>
      <c r="N208" s="138"/>
    </row>
    <row r="209" spans="1:14" ht="18.75" x14ac:dyDescent="0.3">
      <c r="A209" s="157"/>
      <c r="B209" s="145"/>
      <c r="C209" s="150"/>
      <c r="D209" s="146"/>
      <c r="E209" s="219"/>
      <c r="F209" s="219"/>
      <c r="G209" s="219"/>
      <c r="H209" s="137"/>
      <c r="I209" s="128"/>
      <c r="J209" s="150"/>
      <c r="K209" s="131"/>
      <c r="L209" s="131"/>
      <c r="M209" s="138"/>
      <c r="N209" s="138"/>
    </row>
    <row r="210" spans="1:14" ht="18.75" x14ac:dyDescent="0.3">
      <c r="A210" s="157"/>
      <c r="B210" s="145"/>
      <c r="C210" s="150"/>
      <c r="D210" s="146"/>
      <c r="E210" s="219"/>
      <c r="F210" s="219"/>
      <c r="G210" s="219"/>
      <c r="H210" s="137"/>
      <c r="I210" s="128"/>
      <c r="J210" s="150"/>
      <c r="K210" s="131"/>
      <c r="L210" s="131"/>
      <c r="M210" s="138"/>
      <c r="N210" s="138"/>
    </row>
    <row r="211" spans="1:14" ht="18.75" x14ac:dyDescent="0.3">
      <c r="A211" s="157"/>
      <c r="B211" s="145"/>
      <c r="C211" s="150"/>
      <c r="D211" s="146"/>
      <c r="E211" s="219"/>
      <c r="F211" s="219"/>
      <c r="G211" s="219"/>
      <c r="H211" s="137"/>
      <c r="I211" s="128"/>
      <c r="J211" s="150"/>
      <c r="K211" s="131"/>
      <c r="L211" s="131"/>
      <c r="M211" s="138"/>
      <c r="N211" s="138"/>
    </row>
    <row r="212" spans="1:14" ht="18.75" x14ac:dyDescent="0.3">
      <c r="A212" s="157"/>
      <c r="B212" s="145"/>
      <c r="C212" s="150"/>
      <c r="D212" s="146"/>
      <c r="E212" s="219"/>
      <c r="F212" s="219"/>
      <c r="G212" s="219"/>
      <c r="H212" s="137"/>
      <c r="I212" s="128"/>
      <c r="J212" s="150"/>
      <c r="K212" s="131"/>
      <c r="L212" s="131"/>
      <c r="M212" s="138"/>
      <c r="N212" s="138"/>
    </row>
    <row r="213" spans="1:14" ht="18.75" x14ac:dyDescent="0.3">
      <c r="A213" s="157"/>
      <c r="B213" s="145"/>
      <c r="C213" s="150"/>
      <c r="D213" s="146"/>
      <c r="E213" s="219"/>
      <c r="F213" s="219"/>
      <c r="G213" s="219"/>
      <c r="H213" s="137"/>
      <c r="I213" s="128"/>
      <c r="J213" s="150"/>
      <c r="K213" s="131"/>
      <c r="L213" s="131"/>
      <c r="M213" s="138"/>
      <c r="N213" s="138"/>
    </row>
    <row r="214" spans="1:14" ht="18.75" x14ac:dyDescent="0.3">
      <c r="A214" s="157"/>
      <c r="B214" s="145"/>
      <c r="C214" s="150"/>
      <c r="D214" s="146"/>
      <c r="E214" s="219"/>
      <c r="F214" s="219"/>
      <c r="G214" s="219"/>
      <c r="H214" s="137"/>
      <c r="I214" s="128"/>
      <c r="J214" s="150"/>
      <c r="K214" s="131"/>
      <c r="L214" s="131"/>
      <c r="M214" s="138"/>
      <c r="N214" s="138"/>
    </row>
    <row r="215" spans="1:14" ht="18.75" x14ac:dyDescent="0.3">
      <c r="A215" s="157"/>
      <c r="B215" s="145"/>
      <c r="C215" s="150"/>
      <c r="D215" s="146"/>
      <c r="E215" s="219"/>
      <c r="F215" s="219"/>
      <c r="G215" s="219"/>
      <c r="H215" s="137"/>
      <c r="I215" s="128"/>
      <c r="J215" s="150"/>
      <c r="K215" s="131"/>
      <c r="L215" s="131"/>
      <c r="M215" s="138"/>
      <c r="N215" s="138"/>
    </row>
    <row r="216" spans="1:14" ht="18.75" x14ac:dyDescent="0.3">
      <c r="A216" s="157"/>
      <c r="B216" s="145"/>
      <c r="C216" s="150"/>
      <c r="D216" s="146"/>
      <c r="E216" s="219"/>
      <c r="F216" s="219"/>
      <c r="G216" s="219"/>
      <c r="H216" s="137"/>
      <c r="I216" s="128"/>
      <c r="J216" s="150"/>
      <c r="K216" s="131"/>
      <c r="L216" s="131"/>
      <c r="M216" s="138"/>
      <c r="N216" s="138"/>
    </row>
    <row r="217" spans="1:14" ht="18.75" x14ac:dyDescent="0.3">
      <c r="A217" s="157"/>
      <c r="B217" s="145"/>
      <c r="C217" s="150"/>
      <c r="D217" s="146"/>
      <c r="E217" s="219"/>
      <c r="F217" s="219"/>
      <c r="G217" s="219"/>
      <c r="H217" s="137"/>
      <c r="I217" s="128"/>
      <c r="J217" s="150"/>
      <c r="K217" s="131"/>
      <c r="L217" s="131"/>
      <c r="M217" s="138"/>
      <c r="N217" s="138"/>
    </row>
    <row r="218" spans="1:14" ht="18.75" x14ac:dyDescent="0.3">
      <c r="A218" s="157"/>
      <c r="B218" s="145"/>
      <c r="C218" s="150"/>
      <c r="D218" s="146"/>
      <c r="E218" s="219"/>
      <c r="F218" s="219"/>
      <c r="G218" s="219"/>
      <c r="H218" s="137"/>
      <c r="I218" s="128"/>
      <c r="J218" s="150"/>
      <c r="K218" s="131"/>
      <c r="L218" s="131"/>
      <c r="M218" s="138"/>
      <c r="N218" s="138"/>
    </row>
    <row r="219" spans="1:14" ht="18.75" x14ac:dyDescent="0.3">
      <c r="A219" s="157"/>
      <c r="B219" s="145"/>
      <c r="C219" s="150"/>
      <c r="D219" s="146"/>
      <c r="E219" s="219"/>
      <c r="F219" s="219"/>
      <c r="G219" s="219"/>
      <c r="H219" s="137"/>
      <c r="I219" s="128"/>
      <c r="J219" s="150"/>
      <c r="K219" s="131"/>
      <c r="L219" s="131"/>
      <c r="M219" s="138"/>
      <c r="N219" s="138"/>
    </row>
    <row r="220" spans="1:14" ht="18.75" x14ac:dyDescent="0.3">
      <c r="A220" s="157"/>
      <c r="B220" s="145"/>
      <c r="C220" s="150"/>
      <c r="D220" s="146"/>
      <c r="E220" s="219"/>
      <c r="F220" s="219"/>
      <c r="G220" s="219"/>
      <c r="H220" s="137"/>
      <c r="I220" s="128"/>
      <c r="J220" s="150"/>
      <c r="K220" s="131"/>
      <c r="L220" s="131"/>
      <c r="M220" s="138"/>
      <c r="N220" s="138"/>
    </row>
    <row r="221" spans="1:14" ht="18.75" x14ac:dyDescent="0.3">
      <c r="A221" s="157"/>
      <c r="B221" s="145"/>
      <c r="C221" s="150"/>
      <c r="D221" s="146"/>
      <c r="E221" s="219"/>
      <c r="F221" s="219"/>
      <c r="G221" s="219"/>
      <c r="H221" s="137"/>
      <c r="I221" s="128"/>
      <c r="J221" s="150"/>
      <c r="K221" s="131"/>
      <c r="L221" s="131"/>
      <c r="M221" s="138"/>
      <c r="N221" s="138"/>
    </row>
    <row r="222" spans="1:14" ht="18.75" x14ac:dyDescent="0.3">
      <c r="A222" s="157"/>
      <c r="B222" s="145"/>
      <c r="C222" s="150"/>
      <c r="D222" s="146"/>
      <c r="E222" s="219"/>
      <c r="F222" s="219"/>
      <c r="G222" s="219"/>
      <c r="H222" s="137"/>
      <c r="I222" s="128"/>
      <c r="J222" s="150"/>
      <c r="K222" s="131"/>
      <c r="L222" s="131"/>
      <c r="M222" s="138"/>
      <c r="N222" s="138"/>
    </row>
    <row r="223" spans="1:14" ht="18.75" x14ac:dyDescent="0.3">
      <c r="A223" s="157"/>
      <c r="B223" s="145"/>
      <c r="C223" s="150"/>
      <c r="D223" s="146"/>
      <c r="E223" s="219"/>
      <c r="F223" s="219"/>
      <c r="G223" s="219"/>
      <c r="H223" s="137"/>
      <c r="I223" s="128"/>
      <c r="J223" s="150"/>
      <c r="K223" s="131"/>
      <c r="L223" s="131"/>
      <c r="M223" s="138"/>
      <c r="N223" s="138"/>
    </row>
    <row r="224" spans="1:14" ht="18.75" x14ac:dyDescent="0.3">
      <c r="A224" s="157"/>
      <c r="B224" s="145"/>
      <c r="C224" s="150"/>
      <c r="D224" s="146"/>
      <c r="E224" s="219"/>
      <c r="F224" s="219"/>
      <c r="G224" s="219"/>
      <c r="H224" s="137"/>
      <c r="I224" s="128"/>
      <c r="J224" s="150"/>
      <c r="K224" s="131"/>
      <c r="L224" s="131"/>
      <c r="M224" s="138"/>
      <c r="N224" s="138"/>
    </row>
    <row r="225" spans="1:14" ht="18.75" x14ac:dyDescent="0.3">
      <c r="A225" s="157"/>
      <c r="B225" s="145"/>
      <c r="C225" s="150"/>
      <c r="D225" s="146"/>
      <c r="E225" s="219"/>
      <c r="F225" s="219"/>
      <c r="G225" s="219"/>
      <c r="H225" s="137"/>
      <c r="I225" s="128"/>
      <c r="J225" s="150"/>
      <c r="K225" s="131"/>
      <c r="L225" s="131"/>
      <c r="M225" s="138"/>
      <c r="N225" s="138"/>
    </row>
    <row r="226" spans="1:14" ht="18.75" x14ac:dyDescent="0.3">
      <c r="A226" s="157"/>
      <c r="B226" s="145"/>
      <c r="C226" s="150"/>
      <c r="D226" s="146"/>
      <c r="E226" s="219"/>
      <c r="F226" s="219"/>
      <c r="G226" s="219"/>
      <c r="H226" s="137"/>
      <c r="I226" s="128"/>
      <c r="J226" s="150"/>
      <c r="K226" s="131"/>
      <c r="L226" s="131"/>
      <c r="M226" s="138"/>
      <c r="N226" s="138"/>
    </row>
    <row r="227" spans="1:14" ht="18.75" x14ac:dyDescent="0.3">
      <c r="A227" s="157"/>
      <c r="B227" s="145"/>
      <c r="C227" s="150"/>
      <c r="D227" s="146"/>
      <c r="E227" s="219"/>
      <c r="F227" s="219"/>
      <c r="G227" s="219"/>
      <c r="H227" s="137"/>
      <c r="I227" s="128"/>
      <c r="J227" s="150"/>
      <c r="K227" s="131"/>
      <c r="L227" s="131"/>
      <c r="M227" s="138"/>
      <c r="N227" s="138"/>
    </row>
    <row r="228" spans="1:14" ht="18.75" x14ac:dyDescent="0.3">
      <c r="A228" s="157"/>
      <c r="B228" s="145"/>
      <c r="C228" s="150"/>
      <c r="D228" s="146"/>
      <c r="E228" s="219"/>
      <c r="F228" s="219"/>
      <c r="G228" s="219"/>
      <c r="H228" s="137"/>
      <c r="I228" s="128"/>
      <c r="J228" s="150"/>
      <c r="K228" s="131"/>
      <c r="L228" s="131"/>
      <c r="M228" s="138"/>
      <c r="N228" s="138"/>
    </row>
    <row r="229" spans="1:14" ht="18.75" x14ac:dyDescent="0.3">
      <c r="A229" s="157"/>
      <c r="B229" s="145"/>
      <c r="C229" s="150"/>
      <c r="D229" s="146"/>
      <c r="E229" s="219"/>
      <c r="F229" s="219"/>
      <c r="G229" s="219"/>
      <c r="H229" s="137"/>
      <c r="I229" s="128"/>
      <c r="J229" s="150"/>
      <c r="K229" s="131"/>
      <c r="L229" s="131"/>
      <c r="M229" s="138"/>
      <c r="N229" s="138"/>
    </row>
    <row r="230" spans="1:14" ht="18.75" x14ac:dyDescent="0.3">
      <c r="A230" s="157"/>
      <c r="B230" s="145"/>
      <c r="C230" s="150"/>
      <c r="D230" s="146"/>
      <c r="E230" s="219"/>
      <c r="F230" s="219"/>
      <c r="G230" s="219"/>
      <c r="H230" s="137"/>
      <c r="I230" s="128"/>
      <c r="J230" s="150"/>
      <c r="K230" s="131"/>
      <c r="L230" s="131"/>
      <c r="M230" s="138"/>
      <c r="N230" s="138"/>
    </row>
    <row r="231" spans="1:14" ht="18.75" x14ac:dyDescent="0.3">
      <c r="A231" s="157"/>
      <c r="B231" s="145"/>
      <c r="C231" s="150"/>
      <c r="D231" s="146"/>
      <c r="E231" s="219"/>
      <c r="F231" s="219"/>
      <c r="G231" s="219"/>
      <c r="H231" s="137"/>
      <c r="I231" s="128"/>
      <c r="J231" s="150"/>
      <c r="K231" s="131"/>
      <c r="L231" s="131"/>
      <c r="M231" s="138"/>
      <c r="N231" s="138"/>
    </row>
    <row r="232" spans="1:14" ht="18.75" x14ac:dyDescent="0.3">
      <c r="A232" s="157"/>
      <c r="B232" s="145"/>
      <c r="C232" s="150"/>
      <c r="D232" s="146"/>
      <c r="E232" s="219"/>
      <c r="F232" s="219"/>
      <c r="G232" s="219"/>
      <c r="H232" s="137"/>
      <c r="I232" s="128"/>
      <c r="J232" s="150"/>
      <c r="K232" s="131"/>
      <c r="L232" s="131"/>
      <c r="M232" s="138"/>
      <c r="N232" s="138"/>
    </row>
    <row r="233" spans="1:14" ht="18.75" x14ac:dyDescent="0.3">
      <c r="A233" s="157"/>
      <c r="B233" s="145"/>
      <c r="C233" s="150"/>
      <c r="D233" s="146"/>
      <c r="E233" s="219"/>
      <c r="F233" s="219"/>
      <c r="G233" s="219"/>
      <c r="H233" s="137"/>
      <c r="I233" s="128"/>
      <c r="J233" s="150"/>
      <c r="K233" s="131"/>
      <c r="L233" s="131"/>
      <c r="M233" s="138"/>
      <c r="N233" s="138"/>
    </row>
    <row r="234" spans="1:14" ht="18.75" x14ac:dyDescent="0.3">
      <c r="A234" s="157"/>
      <c r="B234" s="145"/>
      <c r="C234" s="150"/>
      <c r="D234" s="146"/>
      <c r="E234" s="219"/>
      <c r="F234" s="219"/>
      <c r="G234" s="219"/>
      <c r="H234" s="137"/>
      <c r="I234" s="128"/>
      <c r="J234" s="150"/>
      <c r="K234" s="131"/>
      <c r="L234" s="131"/>
      <c r="M234" s="138"/>
      <c r="N234" s="138"/>
    </row>
    <row r="235" spans="1:14" ht="18.75" x14ac:dyDescent="0.3">
      <c r="A235" s="157"/>
      <c r="B235" s="145"/>
      <c r="C235" s="150"/>
      <c r="D235" s="146"/>
      <c r="E235" s="219"/>
      <c r="F235" s="219"/>
      <c r="G235" s="219"/>
      <c r="H235" s="137"/>
      <c r="I235" s="128"/>
      <c r="J235" s="150"/>
      <c r="K235" s="131"/>
      <c r="L235" s="131"/>
      <c r="M235" s="138"/>
      <c r="N235" s="138"/>
    </row>
    <row r="236" spans="1:14" ht="18.75" x14ac:dyDescent="0.3">
      <c r="A236" s="157"/>
      <c r="B236" s="145"/>
      <c r="C236" s="150"/>
      <c r="D236" s="146"/>
      <c r="E236" s="219"/>
      <c r="F236" s="219"/>
      <c r="G236" s="219"/>
      <c r="H236" s="137"/>
      <c r="I236" s="128"/>
      <c r="J236" s="150"/>
      <c r="K236" s="131"/>
      <c r="L236" s="131"/>
      <c r="M236" s="138"/>
      <c r="N236" s="138"/>
    </row>
    <row r="237" spans="1:14" ht="18.75" x14ac:dyDescent="0.3">
      <c r="A237" s="157"/>
      <c r="B237" s="145"/>
      <c r="C237" s="150"/>
      <c r="D237" s="146"/>
      <c r="E237" s="219"/>
      <c r="F237" s="219"/>
      <c r="G237" s="219"/>
      <c r="H237" s="137"/>
      <c r="I237" s="128"/>
      <c r="J237" s="150"/>
      <c r="K237" s="131"/>
      <c r="L237" s="131"/>
      <c r="M237" s="138"/>
      <c r="N237" s="138"/>
    </row>
    <row r="238" spans="1:14" ht="18.75" x14ac:dyDescent="0.3">
      <c r="A238" s="157"/>
      <c r="B238" s="145"/>
      <c r="C238" s="150"/>
      <c r="D238" s="146"/>
      <c r="E238" s="219"/>
      <c r="F238" s="219"/>
      <c r="G238" s="219"/>
      <c r="H238" s="137"/>
      <c r="I238" s="128"/>
      <c r="J238" s="150"/>
      <c r="K238" s="131"/>
      <c r="L238" s="131"/>
      <c r="M238" s="138"/>
      <c r="N238" s="138"/>
    </row>
    <row r="239" spans="1:14" ht="18.75" x14ac:dyDescent="0.3">
      <c r="A239" s="157"/>
      <c r="B239" s="145"/>
      <c r="C239" s="150"/>
      <c r="D239" s="146"/>
      <c r="E239" s="219"/>
      <c r="F239" s="219"/>
      <c r="G239" s="219"/>
      <c r="H239" s="137"/>
      <c r="I239" s="128"/>
      <c r="J239" s="150"/>
      <c r="K239" s="131"/>
      <c r="L239" s="131"/>
      <c r="M239" s="138"/>
      <c r="N239" s="138"/>
    </row>
    <row r="240" spans="1:14" ht="18.75" x14ac:dyDescent="0.3">
      <c r="A240" s="157"/>
      <c r="B240" s="145"/>
      <c r="C240" s="150"/>
      <c r="D240" s="146"/>
      <c r="E240" s="219"/>
      <c r="F240" s="219"/>
      <c r="G240" s="219"/>
      <c r="H240" s="137"/>
      <c r="I240" s="128"/>
      <c r="J240" s="150"/>
      <c r="K240" s="131"/>
      <c r="L240" s="131"/>
      <c r="M240" s="138"/>
      <c r="N240" s="138"/>
    </row>
    <row r="241" spans="1:14" ht="18.75" x14ac:dyDescent="0.3">
      <c r="A241" s="157"/>
      <c r="B241" s="145"/>
      <c r="C241" s="150"/>
      <c r="D241" s="150"/>
      <c r="E241" s="219"/>
      <c r="F241" s="219"/>
      <c r="G241" s="219"/>
      <c r="H241" s="137"/>
      <c r="I241" s="128"/>
      <c r="J241" s="150"/>
      <c r="K241" s="131"/>
      <c r="L241" s="131"/>
      <c r="M241" s="138"/>
      <c r="N241" s="138"/>
    </row>
    <row r="242" spans="1:14" ht="18.75" x14ac:dyDescent="0.3">
      <c r="A242" s="157"/>
      <c r="B242" s="145"/>
      <c r="C242" s="150"/>
      <c r="D242" s="150"/>
      <c r="E242" s="219"/>
      <c r="F242" s="219"/>
      <c r="G242" s="219"/>
      <c r="H242" s="137"/>
      <c r="I242" s="128"/>
      <c r="J242" s="150"/>
      <c r="K242" s="131"/>
      <c r="L242" s="131"/>
      <c r="M242" s="138"/>
      <c r="N242" s="138"/>
    </row>
    <row r="243" spans="1:14" ht="18.75" x14ac:dyDescent="0.3">
      <c r="A243" s="157"/>
      <c r="B243" s="145"/>
      <c r="C243" s="150"/>
      <c r="D243" s="150"/>
      <c r="E243" s="219"/>
      <c r="F243" s="219"/>
      <c r="G243" s="219"/>
      <c r="H243" s="137"/>
      <c r="I243" s="128"/>
      <c r="J243" s="150"/>
      <c r="K243" s="131"/>
      <c r="L243" s="131"/>
      <c r="M243" s="138"/>
      <c r="N243" s="138"/>
    </row>
    <row r="244" spans="1:14" ht="18.75" x14ac:dyDescent="0.3">
      <c r="A244" s="157"/>
      <c r="B244" s="145"/>
      <c r="C244" s="150"/>
      <c r="D244" s="150"/>
      <c r="E244" s="219"/>
      <c r="F244" s="219"/>
      <c r="G244" s="219"/>
      <c r="H244" s="137"/>
      <c r="I244" s="128"/>
      <c r="J244" s="150"/>
      <c r="K244" s="131"/>
      <c r="L244" s="131"/>
      <c r="M244" s="138"/>
      <c r="N244" s="138"/>
    </row>
    <row r="245" spans="1:14" s="164" customFormat="1" ht="19.5" thickBot="1" x14ac:dyDescent="0.35">
      <c r="A245" s="162"/>
      <c r="B245" s="163"/>
      <c r="C245" s="150"/>
      <c r="D245" s="161"/>
      <c r="E245" s="236"/>
      <c r="F245" s="236"/>
      <c r="G245" s="236"/>
      <c r="H245" s="137"/>
      <c r="I245" s="128"/>
      <c r="J245" s="150"/>
      <c r="K245" s="131"/>
      <c r="L245" s="131"/>
      <c r="M245" s="138"/>
      <c r="N245" s="138"/>
    </row>
    <row r="246" spans="1:14" ht="18.75" x14ac:dyDescent="0.3">
      <c r="A246" s="157"/>
      <c r="B246" s="145"/>
      <c r="C246" s="150"/>
      <c r="D246" s="150"/>
      <c r="E246" s="225"/>
      <c r="F246" s="225"/>
      <c r="G246" s="225"/>
      <c r="H246" s="137"/>
      <c r="I246" s="128"/>
      <c r="J246" s="150"/>
      <c r="K246" s="150"/>
      <c r="L246" s="131"/>
      <c r="M246" s="150"/>
      <c r="N246" s="138"/>
    </row>
    <row r="247" spans="1:14" ht="18.75" x14ac:dyDescent="0.3">
      <c r="A247" s="150"/>
      <c r="B247" s="145"/>
      <c r="C247" s="150"/>
      <c r="D247" s="150"/>
      <c r="E247" s="225"/>
      <c r="F247" s="225"/>
      <c r="G247" s="225"/>
      <c r="H247" s="137"/>
      <c r="I247" s="128"/>
      <c r="J247" s="150"/>
      <c r="K247" s="150"/>
      <c r="L247" s="131"/>
      <c r="M247" s="150"/>
      <c r="N247" s="138"/>
    </row>
    <row r="248" spans="1:14" ht="18.75" x14ac:dyDescent="0.3">
      <c r="A248" s="150"/>
      <c r="B248" s="145"/>
      <c r="C248" s="150"/>
      <c r="D248" s="150"/>
      <c r="E248" s="225"/>
      <c r="F248" s="225"/>
      <c r="G248" s="225"/>
      <c r="H248" s="137"/>
      <c r="I248" s="150"/>
      <c r="J248" s="150"/>
      <c r="K248" s="150"/>
      <c r="L248" s="131"/>
      <c r="M248" s="150"/>
      <c r="N248" s="138"/>
    </row>
    <row r="249" spans="1:14" ht="18.75" x14ac:dyDescent="0.3">
      <c r="A249" s="150"/>
      <c r="B249" s="145"/>
      <c r="C249" s="150"/>
      <c r="D249" s="150"/>
      <c r="E249" s="225"/>
      <c r="F249" s="225"/>
      <c r="G249" s="225"/>
      <c r="H249" s="151"/>
      <c r="I249" s="150"/>
      <c r="J249" s="150"/>
      <c r="K249" s="150"/>
      <c r="L249" s="131"/>
      <c r="M249" s="150"/>
      <c r="N249" s="138"/>
    </row>
    <row r="250" spans="1:14" ht="18.75" x14ac:dyDescent="0.3">
      <c r="B250" s="145"/>
      <c r="E250" s="228"/>
      <c r="F250" s="228"/>
      <c r="G250" s="228"/>
      <c r="H250" s="148"/>
      <c r="L250" s="131"/>
      <c r="N250" s="138"/>
    </row>
    <row r="251" spans="1:14" x14ac:dyDescent="0.25">
      <c r="E251" s="228"/>
      <c r="F251" s="228"/>
      <c r="G251" s="228"/>
      <c r="H251" s="148"/>
      <c r="L251" s="131"/>
    </row>
    <row r="252" spans="1:14" x14ac:dyDescent="0.25">
      <c r="E252" s="228"/>
      <c r="F252" s="228"/>
      <c r="G252" s="228"/>
      <c r="H252" s="148"/>
      <c r="L252" s="131"/>
    </row>
    <row r="253" spans="1:14" x14ac:dyDescent="0.25">
      <c r="E253" s="228"/>
      <c r="F253" s="228"/>
      <c r="G253" s="228"/>
      <c r="H253" s="148"/>
      <c r="L253" s="131"/>
    </row>
    <row r="254" spans="1:14" x14ac:dyDescent="0.25">
      <c r="E254" s="228"/>
      <c r="F254" s="228"/>
      <c r="G254" s="228"/>
      <c r="H254" s="148"/>
      <c r="L254" s="131"/>
    </row>
    <row r="255" spans="1:14" x14ac:dyDescent="0.25">
      <c r="E255" s="228"/>
      <c r="F255" s="228"/>
      <c r="G255" s="228"/>
      <c r="L255" s="131"/>
    </row>
    <row r="256" spans="1:14" x14ac:dyDescent="0.25">
      <c r="E256" s="228"/>
      <c r="F256" s="228"/>
      <c r="G256" s="228"/>
      <c r="L256" s="131"/>
    </row>
    <row r="257" spans="5:12" x14ac:dyDescent="0.25">
      <c r="E257" s="228"/>
      <c r="F257" s="228"/>
      <c r="G257" s="228"/>
      <c r="L257" s="131"/>
    </row>
    <row r="258" spans="5:12" x14ac:dyDescent="0.25">
      <c r="E258" s="228"/>
      <c r="F258" s="228"/>
      <c r="G258" s="228"/>
      <c r="L258" s="131"/>
    </row>
    <row r="259" spans="5:12" x14ac:dyDescent="0.25">
      <c r="E259" s="228"/>
      <c r="F259" s="228"/>
      <c r="G259" s="228"/>
      <c r="L259" s="131"/>
    </row>
    <row r="260" spans="5:12" x14ac:dyDescent="0.25">
      <c r="E260" s="228"/>
      <c r="F260" s="228"/>
      <c r="G260" s="228"/>
      <c r="L260" s="131"/>
    </row>
    <row r="261" spans="5:12" x14ac:dyDescent="0.25">
      <c r="E261" s="228"/>
      <c r="F261" s="228"/>
      <c r="G261" s="228"/>
      <c r="L261" s="131"/>
    </row>
    <row r="262" spans="5:12" x14ac:dyDescent="0.25">
      <c r="E262" s="228"/>
      <c r="F262" s="228"/>
      <c r="G262" s="228"/>
      <c r="L262" s="131"/>
    </row>
    <row r="263" spans="5:12" x14ac:dyDescent="0.25">
      <c r="E263" s="228"/>
      <c r="F263" s="228"/>
      <c r="G263" s="228"/>
      <c r="L263" s="131"/>
    </row>
    <row r="264" spans="5:12" x14ac:dyDescent="0.25">
      <c r="E264" s="228"/>
      <c r="F264" s="228"/>
      <c r="G264" s="228"/>
      <c r="L264" s="131"/>
    </row>
    <row r="265" spans="5:12" x14ac:dyDescent="0.25">
      <c r="E265" s="228"/>
      <c r="F265" s="228"/>
      <c r="G265" s="228"/>
      <c r="L265" s="131"/>
    </row>
    <row r="266" spans="5:12" x14ac:dyDescent="0.25">
      <c r="E266" s="228"/>
      <c r="F266" s="228"/>
      <c r="G266" s="228"/>
      <c r="L266" s="131"/>
    </row>
    <row r="267" spans="5:12" x14ac:dyDescent="0.25">
      <c r="L267" s="131"/>
    </row>
    <row r="268" spans="5:12" x14ac:dyDescent="0.25">
      <c r="L268" s="131"/>
    </row>
    <row r="269" spans="5:12" x14ac:dyDescent="0.25">
      <c r="L269" s="131"/>
    </row>
    <row r="270" spans="5:12" x14ac:dyDescent="0.25">
      <c r="L270" s="131"/>
    </row>
    <row r="271" spans="5:12" x14ac:dyDescent="0.25">
      <c r="L271" s="131"/>
    </row>
    <row r="272" spans="5:12" x14ac:dyDescent="0.25">
      <c r="L272" s="131"/>
    </row>
    <row r="273" spans="12:12" x14ac:dyDescent="0.25">
      <c r="L273" s="131"/>
    </row>
    <row r="274" spans="12:12" x14ac:dyDescent="0.25">
      <c r="L274" s="131"/>
    </row>
    <row r="275" spans="12:12" x14ac:dyDescent="0.25">
      <c r="L275" s="131"/>
    </row>
    <row r="276" spans="12:12" x14ac:dyDescent="0.25">
      <c r="L276" s="131"/>
    </row>
    <row r="277" spans="12:12" x14ac:dyDescent="0.25">
      <c r="L277" s="131"/>
    </row>
    <row r="278" spans="12:12" x14ac:dyDescent="0.25">
      <c r="L278" s="131"/>
    </row>
    <row r="279" spans="12:12" x14ac:dyDescent="0.25">
      <c r="L279" s="131"/>
    </row>
    <row r="280" spans="12:12" x14ac:dyDescent="0.25">
      <c r="L280" s="131"/>
    </row>
    <row r="281" spans="12:12" x14ac:dyDescent="0.25">
      <c r="L281" s="131"/>
    </row>
  </sheetData>
  <autoFilter ref="H5:K5" xr:uid="{00000000-0009-0000-0000-000003000000}">
    <filterColumn colId="0" showButton="0"/>
    <filterColumn colId="1" showButton="0"/>
    <filterColumn colId="2" showButton="0"/>
  </autoFilter>
  <mergeCells count="260">
    <mergeCell ref="E264:G264"/>
    <mergeCell ref="E265:G265"/>
    <mergeCell ref="E266:G266"/>
    <mergeCell ref="E9:G9"/>
    <mergeCell ref="E258:G258"/>
    <mergeCell ref="E259:G259"/>
    <mergeCell ref="E260:G260"/>
    <mergeCell ref="E261:G261"/>
    <mergeCell ref="E262:G262"/>
    <mergeCell ref="E263:G263"/>
    <mergeCell ref="E252:G252"/>
    <mergeCell ref="E253:G253"/>
    <mergeCell ref="E254:G254"/>
    <mergeCell ref="E255:G255"/>
    <mergeCell ref="E256:G256"/>
    <mergeCell ref="E257:G257"/>
    <mergeCell ref="E246:G246"/>
    <mergeCell ref="E247:G247"/>
    <mergeCell ref="E248:G248"/>
    <mergeCell ref="E249:G249"/>
    <mergeCell ref="E250:G250"/>
    <mergeCell ref="E251:G251"/>
    <mergeCell ref="E240:G240"/>
    <mergeCell ref="E241:G241"/>
    <mergeCell ref="E242:G242"/>
    <mergeCell ref="E243:G243"/>
    <mergeCell ref="E244:G244"/>
    <mergeCell ref="E245:G245"/>
    <mergeCell ref="E234:G234"/>
    <mergeCell ref="E235:G235"/>
    <mergeCell ref="E236:G236"/>
    <mergeCell ref="E237:G237"/>
    <mergeCell ref="E238:G238"/>
    <mergeCell ref="E239:G239"/>
    <mergeCell ref="E228:G228"/>
    <mergeCell ref="E229:G229"/>
    <mergeCell ref="E230:G230"/>
    <mergeCell ref="E231:G231"/>
    <mergeCell ref="E232:G232"/>
    <mergeCell ref="E233:G233"/>
    <mergeCell ref="E222:G222"/>
    <mergeCell ref="E223:G223"/>
    <mergeCell ref="E224:G224"/>
    <mergeCell ref="E225:G225"/>
    <mergeCell ref="E226:G226"/>
    <mergeCell ref="E227:G227"/>
    <mergeCell ref="E216:G216"/>
    <mergeCell ref="E217:G217"/>
    <mergeCell ref="E218:G218"/>
    <mergeCell ref="E219:G219"/>
    <mergeCell ref="E220:G220"/>
    <mergeCell ref="E221:G221"/>
    <mergeCell ref="E210:G210"/>
    <mergeCell ref="E211:G211"/>
    <mergeCell ref="E212:G212"/>
    <mergeCell ref="E213:G213"/>
    <mergeCell ref="E214:G214"/>
    <mergeCell ref="E215:G215"/>
    <mergeCell ref="E204:G204"/>
    <mergeCell ref="E205:G205"/>
    <mergeCell ref="E206:G206"/>
    <mergeCell ref="E207:G207"/>
    <mergeCell ref="E208:G208"/>
    <mergeCell ref="E209:G209"/>
    <mergeCell ref="E198:G198"/>
    <mergeCell ref="E199:G199"/>
    <mergeCell ref="E200:G200"/>
    <mergeCell ref="E201:G201"/>
    <mergeCell ref="E202:G202"/>
    <mergeCell ref="E203:G203"/>
    <mergeCell ref="E192:G192"/>
    <mergeCell ref="E193:G193"/>
    <mergeCell ref="E194:G194"/>
    <mergeCell ref="E195:G195"/>
    <mergeCell ref="E196:G196"/>
    <mergeCell ref="E197:G197"/>
    <mergeCell ref="E186:G186"/>
    <mergeCell ref="E187:G187"/>
    <mergeCell ref="E188:G188"/>
    <mergeCell ref="E189:G189"/>
    <mergeCell ref="E190:G190"/>
    <mergeCell ref="E191:G191"/>
    <mergeCell ref="E180:G180"/>
    <mergeCell ref="E181:G181"/>
    <mergeCell ref="E182:G182"/>
    <mergeCell ref="E183:G183"/>
    <mergeCell ref="E184:G184"/>
    <mergeCell ref="E185:G185"/>
    <mergeCell ref="E174:G174"/>
    <mergeCell ref="E175:G175"/>
    <mergeCell ref="E176:G176"/>
    <mergeCell ref="E177:G177"/>
    <mergeCell ref="E178:G178"/>
    <mergeCell ref="E179:G179"/>
    <mergeCell ref="E168:G168"/>
    <mergeCell ref="E169:G169"/>
    <mergeCell ref="E170:G170"/>
    <mergeCell ref="E171:G171"/>
    <mergeCell ref="E172:G172"/>
    <mergeCell ref="E173:G173"/>
    <mergeCell ref="E162:G162"/>
    <mergeCell ref="E163:G163"/>
    <mergeCell ref="E164:G164"/>
    <mergeCell ref="E165:G165"/>
    <mergeCell ref="E166:G166"/>
    <mergeCell ref="E167:G167"/>
    <mergeCell ref="E156:G156"/>
    <mergeCell ref="E157:G157"/>
    <mergeCell ref="E158:G158"/>
    <mergeCell ref="E159:G159"/>
    <mergeCell ref="E160:G160"/>
    <mergeCell ref="E161:G161"/>
    <mergeCell ref="E150:G150"/>
    <mergeCell ref="E151:G151"/>
    <mergeCell ref="E152:G152"/>
    <mergeCell ref="E153:G153"/>
    <mergeCell ref="E154:G154"/>
    <mergeCell ref="E155:G155"/>
    <mergeCell ref="E144:G144"/>
    <mergeCell ref="E145:G145"/>
    <mergeCell ref="E146:G146"/>
    <mergeCell ref="E147:G147"/>
    <mergeCell ref="E148:G148"/>
    <mergeCell ref="E149:G149"/>
    <mergeCell ref="E138:G138"/>
    <mergeCell ref="E139:G139"/>
    <mergeCell ref="E140:G140"/>
    <mergeCell ref="E141:G141"/>
    <mergeCell ref="E142:G142"/>
    <mergeCell ref="E143:G143"/>
    <mergeCell ref="E132:G132"/>
    <mergeCell ref="E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E130:G130"/>
    <mergeCell ref="E131:G131"/>
    <mergeCell ref="E120:G120"/>
    <mergeCell ref="E121:G121"/>
    <mergeCell ref="E122:G122"/>
    <mergeCell ref="E123:G123"/>
    <mergeCell ref="E124:G124"/>
    <mergeCell ref="E125:G125"/>
    <mergeCell ref="E114:G114"/>
    <mergeCell ref="E115:G115"/>
    <mergeCell ref="E116:G116"/>
    <mergeCell ref="E117:G117"/>
    <mergeCell ref="E118:G118"/>
    <mergeCell ref="E119:G119"/>
    <mergeCell ref="E108:G108"/>
    <mergeCell ref="E109:G109"/>
    <mergeCell ref="E110:G110"/>
    <mergeCell ref="E111:G111"/>
    <mergeCell ref="E112:G112"/>
    <mergeCell ref="E113:G113"/>
    <mergeCell ref="E102:G102"/>
    <mergeCell ref="E103:G103"/>
    <mergeCell ref="E104:G104"/>
    <mergeCell ref="E105:G105"/>
    <mergeCell ref="E106:G106"/>
    <mergeCell ref="E107:G107"/>
    <mergeCell ref="E96:G96"/>
    <mergeCell ref="E97:G97"/>
    <mergeCell ref="E98:G98"/>
    <mergeCell ref="E99:G99"/>
    <mergeCell ref="E100:G100"/>
    <mergeCell ref="E101:G101"/>
    <mergeCell ref="E90:G90"/>
    <mergeCell ref="E91:G91"/>
    <mergeCell ref="E92:G92"/>
    <mergeCell ref="E93:G93"/>
    <mergeCell ref="E94:G94"/>
    <mergeCell ref="E95:G95"/>
    <mergeCell ref="E84:G84"/>
    <mergeCell ref="E85:G85"/>
    <mergeCell ref="E86:G86"/>
    <mergeCell ref="E87:G87"/>
    <mergeCell ref="E88:G88"/>
    <mergeCell ref="E89:G89"/>
    <mergeCell ref="E78:G78"/>
    <mergeCell ref="E79:G79"/>
    <mergeCell ref="E80:G80"/>
    <mergeCell ref="E81:G81"/>
    <mergeCell ref="E82:G82"/>
    <mergeCell ref="E83:G83"/>
    <mergeCell ref="E72:G72"/>
    <mergeCell ref="E73:G73"/>
    <mergeCell ref="E74:G74"/>
    <mergeCell ref="E75:G75"/>
    <mergeCell ref="E76:G76"/>
    <mergeCell ref="E77:G77"/>
    <mergeCell ref="E66:G66"/>
    <mergeCell ref="E67:G67"/>
    <mergeCell ref="E68:G68"/>
    <mergeCell ref="E69:G69"/>
    <mergeCell ref="E70:G70"/>
    <mergeCell ref="E71:G71"/>
    <mergeCell ref="E60:G60"/>
    <mergeCell ref="E61:G61"/>
    <mergeCell ref="E62:G62"/>
    <mergeCell ref="E63:G63"/>
    <mergeCell ref="E64:G64"/>
    <mergeCell ref="E65:G65"/>
    <mergeCell ref="E54:G54"/>
    <mergeCell ref="E55:G55"/>
    <mergeCell ref="E56:G56"/>
    <mergeCell ref="E57:G57"/>
    <mergeCell ref="E58:G58"/>
    <mergeCell ref="E59:G59"/>
    <mergeCell ref="E48:G48"/>
    <mergeCell ref="E49:G49"/>
    <mergeCell ref="E50:G50"/>
    <mergeCell ref="E51:G51"/>
    <mergeCell ref="E52:G52"/>
    <mergeCell ref="E53:G53"/>
    <mergeCell ref="E42:G42"/>
    <mergeCell ref="E43:G43"/>
    <mergeCell ref="E44:G44"/>
    <mergeCell ref="E45:G45"/>
    <mergeCell ref="E46:G46"/>
    <mergeCell ref="E47:G47"/>
    <mergeCell ref="E36:G3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35:G35"/>
    <mergeCell ref="E24:G24"/>
    <mergeCell ref="E25:G25"/>
    <mergeCell ref="E26:G26"/>
    <mergeCell ref="E27:G27"/>
    <mergeCell ref="E28:G28"/>
    <mergeCell ref="E29:G29"/>
    <mergeCell ref="E22:G22"/>
    <mergeCell ref="E23:G23"/>
    <mergeCell ref="E21:G21"/>
    <mergeCell ref="E20:G20"/>
    <mergeCell ref="E14:G14"/>
    <mergeCell ref="E15:G15"/>
    <mergeCell ref="E16:G16"/>
    <mergeCell ref="E17:G17"/>
    <mergeCell ref="E18:G18"/>
    <mergeCell ref="E19:G19"/>
    <mergeCell ref="H5:K5"/>
    <mergeCell ref="D8:F8"/>
    <mergeCell ref="E10:G10"/>
    <mergeCell ref="E11:G11"/>
    <mergeCell ref="E12:G12"/>
    <mergeCell ref="E13:G1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Hoja5</vt:lpstr>
      <vt:lpstr>Hoja1</vt:lpstr>
      <vt:lpstr>HOJA 1</vt:lpstr>
      <vt:lpstr>6TO PISO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UTEPDA03</dc:creator>
  <cp:lastModifiedBy>karina perez</cp:lastModifiedBy>
  <cp:lastPrinted>2019-02-04T19:01:14Z</cp:lastPrinted>
  <dcterms:created xsi:type="dcterms:W3CDTF">2018-11-26T21:34:06Z</dcterms:created>
  <dcterms:modified xsi:type="dcterms:W3CDTF">2023-02-02T13:21:57Z</dcterms:modified>
</cp:coreProperties>
</file>