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D1A5D280-CF2D-4F38-9C3A-9150798FBAB9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NOMINA SEGURIDAD" sheetId="2" r:id="rId1"/>
    <sheet name="Hoja3" sheetId="5" r:id="rId2"/>
    <sheet name="NOMINA SEGURIDAD (2)" sheetId="6" r:id="rId3"/>
    <sheet name="NOMINA SEGURIDAD (3)" sheetId="7" r:id="rId4"/>
    <sheet name="Hoja1" sheetId="8" r:id="rId5"/>
  </sheets>
  <definedNames>
    <definedName name="_xlnm._FilterDatabase" localSheetId="0" hidden="1">'NOMINA SEGURIDAD'!$B$13:$F$14</definedName>
    <definedName name="_xlnm._FilterDatabase" localSheetId="2" hidden="1">'NOMINA SEGURIDAD (2)'!$B$13:$D$14</definedName>
    <definedName name="_xlnm._FilterDatabase" localSheetId="3" hidden="1">'NOMINA SEGURIDAD (3)'!$B$13:$F$14</definedName>
    <definedName name="_xlnm.Print_Area" localSheetId="0">'NOMINA SEGURIDAD'!$A$1:$G$30</definedName>
    <definedName name="_xlnm.Print_Area" localSheetId="2">'NOMINA SEGURIDAD (2)'!$A$1:$E$30</definedName>
    <definedName name="_xlnm.Print_Area" localSheetId="3">'NOMINA SEGURIDAD (3)'!$A$1:$G$30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7" l="1"/>
  <c r="M13" i="8" l="1"/>
  <c r="D20" i="6" l="1"/>
  <c r="F20" i="2" l="1"/>
  <c r="E22" i="5" l="1"/>
  <c r="E17" i="5"/>
  <c r="C65" i="2" l="1"/>
  <c r="C67" i="2" s="1"/>
  <c r="C56" i="2" l="1"/>
  <c r="C58" i="2" s="1"/>
  <c r="C47" i="2"/>
  <c r="C49" i="2" s="1"/>
  <c r="C38" i="2"/>
  <c r="C40" i="2" s="1"/>
</calcChain>
</file>

<file path=xl/sharedStrings.xml><?xml version="1.0" encoding="utf-8"?>
<sst xmlns="http://schemas.openxmlformats.org/spreadsheetml/2006/main" count="175" uniqueCount="62">
  <si>
    <t>UNIDAD TECNICA EJECUTORA DE PROYECTOS DE DESARROLLO AGROFORESTAL DE LA PRESIDENCIA</t>
  </si>
  <si>
    <t>EMPLEADO</t>
  </si>
  <si>
    <t>CEDULA</t>
  </si>
  <si>
    <t>CARGO</t>
  </si>
  <si>
    <t>NO. CUENTA</t>
  </si>
  <si>
    <t>MONTO</t>
  </si>
  <si>
    <t>NOMINA PERSONAL SEGURIDAD</t>
  </si>
  <si>
    <t>003-0069541-8</t>
  </si>
  <si>
    <t>402-2815918-8</t>
  </si>
  <si>
    <t>200011300566719</t>
  </si>
  <si>
    <t>200012800530619</t>
  </si>
  <si>
    <t>ASISTENTE MILITAR</t>
  </si>
  <si>
    <t>SEGURIDAD</t>
  </si>
  <si>
    <t>FREDDY ALVAREZ POLANCO</t>
  </si>
  <si>
    <t>SAMUEL RAMIREZ GUZMAN</t>
  </si>
  <si>
    <t>NO.</t>
  </si>
  <si>
    <t>Gerente Administrativo y Financiero</t>
  </si>
  <si>
    <t>Ramón Antonio Paulino</t>
  </si>
  <si>
    <t>SANDY MANUEL GOMEZ FELIZ</t>
  </si>
  <si>
    <t>022-0023747-3</t>
  </si>
  <si>
    <t>PALMIRO NOVAS GUZMAN</t>
  </si>
  <si>
    <t>402-2423493-6</t>
  </si>
  <si>
    <t xml:space="preserve">YOEL LINAREZ JIMENEZ </t>
  </si>
  <si>
    <t>022-0037390-6</t>
  </si>
  <si>
    <t>JESUS ROBLES GUZMAN</t>
  </si>
  <si>
    <t>001-1175693-8</t>
  </si>
  <si>
    <t>CALCULOS DE DIAS TRABAJADOS</t>
  </si>
  <si>
    <t>SUELDO</t>
  </si>
  <si>
    <t>DIAS DEL MES</t>
  </si>
  <si>
    <t>COSTO POR DIA</t>
  </si>
  <si>
    <t>DIAS TRABAJADOS</t>
  </si>
  <si>
    <t>MONTO A PAGAR</t>
  </si>
  <si>
    <t>ADALBERTO JOSE FELIZ FELIZ</t>
  </si>
  <si>
    <t>018-0076170-0</t>
  </si>
  <si>
    <t>FRANCISCO ENCARNACION MONTERO</t>
  </si>
  <si>
    <t>228-0001176-3</t>
  </si>
  <si>
    <t xml:space="preserve">PALMIRO NOVAS GUZMAN/ YOEL LINAREZ JIMENEZ </t>
  </si>
  <si>
    <t>EMPLEADOS SALIENTES</t>
  </si>
  <si>
    <t>EMPLEADOS ENTRENTES</t>
  </si>
  <si>
    <t>MARISOL MOREY ALVAREZ DE SANTANA</t>
  </si>
  <si>
    <t>ASISTENTE DPTO. SEGURIDAD</t>
  </si>
  <si>
    <t>001-0368266-2</t>
  </si>
  <si>
    <t>NOMINA SEGURIDAD NOVIEMBRE 2020</t>
  </si>
  <si>
    <t>BERNARDO SANCHEZ</t>
  </si>
  <si>
    <t xml:space="preserve">Encargado Financiero </t>
  </si>
  <si>
    <t>200010330236434</t>
  </si>
  <si>
    <t>200012320746542</t>
  </si>
  <si>
    <t>200012320616559</t>
  </si>
  <si>
    <t>SANTOS CASTILLO MONTERO</t>
  </si>
  <si>
    <t>014-0012882-1</t>
  </si>
  <si>
    <t>200010330233194</t>
  </si>
  <si>
    <t>ENERO 2022</t>
  </si>
  <si>
    <t xml:space="preserve">  Rafael A. Gomez G.</t>
  </si>
  <si>
    <t>Encargado de Nominas</t>
  </si>
  <si>
    <t>MENSUAL</t>
  </si>
  <si>
    <t>DEVENGADO GENERADO</t>
  </si>
  <si>
    <t>    </t>
  </si>
  <si>
    <t>JEFFERSON NATHANAEL PEREZ SEGURA</t>
  </si>
  <si>
    <t>130-0000479-9</t>
  </si>
  <si>
    <t>200012320473161</t>
  </si>
  <si>
    <t>AGOSTO 2022</t>
  </si>
  <si>
    <t xml:space="preserve">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</si>
</sst>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.5"/>
      <color rgb="FF222A35"/>
      <name val="Bookman Old Style"/>
      <family val="1"/>
    </font>
    <font>
      <b/>
      <sz val="12"/>
      <color rgb="FF222A35"/>
      <name val="Bookman Old Style"/>
      <family val="1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0"/>
      <color rgb="FF000066"/>
      <name val="Arial"/>
      <family val="2"/>
    </font>
    <font>
      <sz val="11"/>
      <color rgb="FF000066"/>
      <name val="Arial"/>
      <family val="2"/>
    </font>
    <font>
      <b/>
      <sz val="20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ECECE"/>
      </left>
      <right style="medium">
        <color rgb="FFCECECE"/>
      </right>
      <top style="medium">
        <color rgb="FFCECECE"/>
      </top>
      <bottom style="medium">
        <color rgb="FFCECECE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2" fillId="0" borderId="0" xfId="0" applyNumberFormat="1" applyFont="1"/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3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164" fontId="1" fillId="0" borderId="3" xfId="1" applyFont="1" applyBorder="1"/>
    <xf numFmtId="4" fontId="1" fillId="0" borderId="1" xfId="0" applyNumberFormat="1" applyFont="1" applyBorder="1"/>
    <xf numFmtId="0" fontId="7" fillId="0" borderId="0" xfId="0" applyFont="1"/>
    <xf numFmtId="164" fontId="1" fillId="0" borderId="0" xfId="1" applyFont="1" applyBorder="1"/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wrapText="1"/>
    </xf>
    <xf numFmtId="4" fontId="1" fillId="0" borderId="5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49" fontId="2" fillId="0" borderId="11" xfId="0" applyNumberFormat="1" applyFont="1" applyBorder="1"/>
    <xf numFmtId="49" fontId="2" fillId="0" borderId="9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top"/>
    </xf>
    <xf numFmtId="49" fontId="4" fillId="0" borderId="18" xfId="0" applyNumberFormat="1" applyFont="1" applyBorder="1" applyAlignment="1">
      <alignment horizontal="center" vertical="center"/>
    </xf>
    <xf numFmtId="0" fontId="11" fillId="3" borderId="19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right" vertical="center" wrapText="1"/>
    </xf>
    <xf numFmtId="14" fontId="11" fillId="3" borderId="19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1" fillId="3" borderId="19" xfId="0" applyNumberFormat="1" applyFont="1" applyFill="1" applyBorder="1" applyAlignment="1">
      <alignment horizontal="right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2" fillId="4" borderId="0" xfId="0" applyFont="1" applyFill="1"/>
    <xf numFmtId="0" fontId="2" fillId="4" borderId="0" xfId="0" applyFont="1" applyFill="1" applyAlignment="1">
      <alignment wrapText="1"/>
    </xf>
    <xf numFmtId="49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4" fillId="0" borderId="0" xfId="0" applyNumberFormat="1" applyFont="1"/>
    <xf numFmtId="49" fontId="13" fillId="5" borderId="6" xfId="0" applyNumberFormat="1" applyFont="1" applyFill="1" applyBorder="1" applyAlignment="1">
      <alignment horizontal="center"/>
    </xf>
    <xf numFmtId="49" fontId="13" fillId="5" borderId="5" xfId="0" applyNumberFormat="1" applyFont="1" applyFill="1" applyBorder="1" applyAlignment="1">
      <alignment horizontal="center"/>
    </xf>
    <xf numFmtId="49" fontId="13" fillId="5" borderId="7" xfId="0" applyNumberFormat="1" applyFont="1" applyFill="1" applyBorder="1" applyAlignment="1">
      <alignment horizontal="center" wrapText="1"/>
    </xf>
    <xf numFmtId="49" fontId="13" fillId="5" borderId="5" xfId="0" applyNumberFormat="1" applyFont="1" applyFill="1" applyBorder="1" applyAlignment="1">
      <alignment horizontal="center" wrapText="1"/>
    </xf>
    <xf numFmtId="0" fontId="2" fillId="6" borderId="0" xfId="0" applyFont="1" applyFill="1"/>
    <xf numFmtId="0" fontId="2" fillId="6" borderId="0" xfId="0" applyFont="1" applyFill="1" applyAlignment="1">
      <alignment wrapText="1"/>
    </xf>
    <xf numFmtId="49" fontId="2" fillId="6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3214689</xdr:colOff>
      <xdr:row>2</xdr:row>
      <xdr:rowOff>207507</xdr:rowOff>
    </xdr:from>
    <xdr:to>
      <xdr:col>2</xdr:col>
      <xdr:colOff>904875</xdr:colOff>
      <xdr:row>4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3690939" y="874257"/>
          <a:ext cx="1857374" cy="7449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3419475</xdr:colOff>
      <xdr:row>8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762001" y="0"/>
          <a:ext cx="3419474" cy="17049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1</xdr:row>
      <xdr:rowOff>238126</xdr:rowOff>
    </xdr:from>
    <xdr:to>
      <xdr:col>1</xdr:col>
      <xdr:colOff>3929061</xdr:colOff>
      <xdr:row>6</xdr:row>
      <xdr:rowOff>178595</xdr:rowOff>
    </xdr:to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0D6E42AD-5B2A-0978-AB4B-3FF524B5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1" y="571501"/>
          <a:ext cx="3714750" cy="1607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47624</xdr:colOff>
      <xdr:row>2</xdr:row>
      <xdr:rowOff>71438</xdr:rowOff>
    </xdr:from>
    <xdr:to>
      <xdr:col>3</xdr:col>
      <xdr:colOff>2076936</xdr:colOff>
      <xdr:row>5</xdr:row>
      <xdr:rowOff>292893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AB47673C-A3DC-4557-89B6-78034E6F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2" y="738188"/>
          <a:ext cx="4434374" cy="1221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3214689</xdr:colOff>
      <xdr:row>2</xdr:row>
      <xdr:rowOff>207507</xdr:rowOff>
    </xdr:from>
    <xdr:to>
      <xdr:col>2</xdr:col>
      <xdr:colOff>904875</xdr:colOff>
      <xdr:row>4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3690939" y="874257"/>
          <a:ext cx="1862136" cy="7449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F67"/>
  <sheetViews>
    <sheetView view="pageBreakPreview" zoomScale="80" zoomScaleNormal="80" zoomScaleSheetLayoutView="80" workbookViewId="0">
      <selection activeCell="A14" sqref="A14:XFD14"/>
    </sheetView>
  </sheetViews>
  <sheetFormatPr baseColWidth="10" defaultColWidth="11.42578125" defaultRowHeight="26.25" x14ac:dyDescent="0.4"/>
  <cols>
    <col min="1" max="1" width="7.140625" style="1" customWidth="1"/>
    <col min="2" max="2" width="62.5703125" style="1" customWidth="1"/>
    <col min="3" max="3" width="36" style="2" customWidth="1"/>
    <col min="4" max="4" width="29.7109375" style="3" customWidth="1"/>
    <col min="5" max="5" width="47.7109375" style="3" customWidth="1"/>
    <col min="6" max="6" width="24.28515625" style="1" customWidth="1"/>
    <col min="7" max="7" width="6" style="1" customWidth="1"/>
    <col min="8" max="16384" width="11.42578125" style="1"/>
  </cols>
  <sheetData>
    <row r="9" spans="1:6" ht="25.5" customHeight="1" x14ac:dyDescent="0.4">
      <c r="A9" s="58" t="s">
        <v>0</v>
      </c>
      <c r="B9" s="58"/>
      <c r="C9" s="58"/>
      <c r="D9" s="58"/>
      <c r="E9" s="58"/>
      <c r="F9" s="58"/>
    </row>
    <row r="10" spans="1:6" x14ac:dyDescent="0.4">
      <c r="A10" s="58" t="s">
        <v>6</v>
      </c>
      <c r="B10" s="58"/>
      <c r="C10" s="58"/>
      <c r="D10" s="58"/>
      <c r="E10" s="58"/>
      <c r="F10" s="58"/>
    </row>
    <row r="11" spans="1:6" ht="15.75" customHeight="1" x14ac:dyDescent="0.4"/>
    <row r="12" spans="1:6" ht="34.5" thickBot="1" x14ac:dyDescent="0.55000000000000004">
      <c r="B12" s="13" t="s">
        <v>51</v>
      </c>
    </row>
    <row r="13" spans="1:6" s="3" customFormat="1" ht="27" thickBot="1" x14ac:dyDescent="0.45">
      <c r="A13" s="22" t="s">
        <v>15</v>
      </c>
      <c r="B13" s="23" t="s">
        <v>1</v>
      </c>
      <c r="C13" s="24" t="s">
        <v>3</v>
      </c>
      <c r="D13" s="23" t="s">
        <v>2</v>
      </c>
      <c r="E13" s="25" t="s">
        <v>4</v>
      </c>
      <c r="F13" s="26" t="s">
        <v>5</v>
      </c>
    </row>
    <row r="14" spans="1:6" s="3" customFormat="1" x14ac:dyDescent="0.4">
      <c r="A14" s="40">
        <v>1</v>
      </c>
      <c r="B14" s="43" t="s">
        <v>18</v>
      </c>
      <c r="C14" s="37" t="s">
        <v>11</v>
      </c>
      <c r="D14" s="34" t="s">
        <v>19</v>
      </c>
      <c r="E14" s="31" t="s">
        <v>45</v>
      </c>
      <c r="F14" s="28">
        <v>20000</v>
      </c>
    </row>
    <row r="15" spans="1:6" x14ac:dyDescent="0.4">
      <c r="A15" s="41">
        <v>2</v>
      </c>
      <c r="B15" s="44" t="s">
        <v>13</v>
      </c>
      <c r="C15" s="38" t="s">
        <v>12</v>
      </c>
      <c r="D15" s="35" t="s">
        <v>7</v>
      </c>
      <c r="E15" s="32" t="s">
        <v>9</v>
      </c>
      <c r="F15" s="29">
        <v>10500</v>
      </c>
    </row>
    <row r="16" spans="1:6" x14ac:dyDescent="0.4">
      <c r="A16" s="41">
        <v>3</v>
      </c>
      <c r="B16" s="44" t="s">
        <v>14</v>
      </c>
      <c r="C16" s="38" t="s">
        <v>12</v>
      </c>
      <c r="D16" s="35" t="s">
        <v>8</v>
      </c>
      <c r="E16" s="32" t="s">
        <v>10</v>
      </c>
      <c r="F16" s="29">
        <v>6000</v>
      </c>
    </row>
    <row r="17" spans="1:6" x14ac:dyDescent="0.4">
      <c r="A17" s="41">
        <v>4</v>
      </c>
      <c r="B17" s="44" t="s">
        <v>32</v>
      </c>
      <c r="C17" s="38" t="s">
        <v>12</v>
      </c>
      <c r="D17" s="35" t="s">
        <v>33</v>
      </c>
      <c r="E17" s="32" t="s">
        <v>46</v>
      </c>
      <c r="F17" s="29">
        <v>7000</v>
      </c>
    </row>
    <row r="18" spans="1:6" x14ac:dyDescent="0.4">
      <c r="A18" s="41">
        <v>5</v>
      </c>
      <c r="B18" s="44" t="s">
        <v>34</v>
      </c>
      <c r="C18" s="38" t="s">
        <v>12</v>
      </c>
      <c r="D18" s="35" t="s">
        <v>35</v>
      </c>
      <c r="E18" s="32" t="s">
        <v>47</v>
      </c>
      <c r="F18" s="29">
        <v>7000</v>
      </c>
    </row>
    <row r="19" spans="1:6" ht="27" thickBot="1" x14ac:dyDescent="0.45">
      <c r="A19" s="42">
        <v>6</v>
      </c>
      <c r="B19" s="45" t="s">
        <v>48</v>
      </c>
      <c r="C19" s="39" t="s">
        <v>12</v>
      </c>
      <c r="D19" s="36" t="s">
        <v>49</v>
      </c>
      <c r="E19" s="33" t="s">
        <v>50</v>
      </c>
      <c r="F19" s="30">
        <v>10000</v>
      </c>
    </row>
    <row r="20" spans="1:6" ht="27" thickBot="1" x14ac:dyDescent="0.45">
      <c r="F20" s="27">
        <f>SUM(F14:F19)</f>
        <v>60500</v>
      </c>
    </row>
    <row r="21" spans="1:6" x14ac:dyDescent="0.4">
      <c r="F21" s="7"/>
    </row>
    <row r="22" spans="1:6" x14ac:dyDescent="0.4">
      <c r="F22" s="7"/>
    </row>
    <row r="23" spans="1:6" x14ac:dyDescent="0.4">
      <c r="F23" s="7"/>
    </row>
    <row r="24" spans="1:6" x14ac:dyDescent="0.4">
      <c r="F24" s="7"/>
    </row>
    <row r="25" spans="1:6" x14ac:dyDescent="0.4">
      <c r="F25" s="7"/>
    </row>
    <row r="26" spans="1:6" x14ac:dyDescent="0.4">
      <c r="B26" s="8"/>
      <c r="C26" s="14"/>
      <c r="D26" s="14"/>
      <c r="E26" s="1"/>
    </row>
    <row r="27" spans="1:6" ht="28.5" x14ac:dyDescent="0.45">
      <c r="B27" s="59" t="s">
        <v>17</v>
      </c>
      <c r="C27" s="59"/>
      <c r="D27" s="9"/>
      <c r="E27" s="1"/>
    </row>
    <row r="28" spans="1:6" x14ac:dyDescent="0.4">
      <c r="B28" s="60" t="s">
        <v>16</v>
      </c>
      <c r="C28" s="60"/>
      <c r="D28" s="9"/>
      <c r="E28" s="1"/>
    </row>
    <row r="29" spans="1:6" x14ac:dyDescent="0.4">
      <c r="F29" s="7"/>
    </row>
    <row r="34" spans="2:3" x14ac:dyDescent="0.4">
      <c r="B34" s="4" t="s">
        <v>24</v>
      </c>
    </row>
    <row r="35" spans="2:3" x14ac:dyDescent="0.4">
      <c r="B35" s="1" t="s">
        <v>26</v>
      </c>
    </row>
    <row r="36" spans="2:3" x14ac:dyDescent="0.4">
      <c r="B36" s="1" t="s">
        <v>27</v>
      </c>
      <c r="C36" s="15">
        <v>20000</v>
      </c>
    </row>
    <row r="37" spans="2:3" x14ac:dyDescent="0.4">
      <c r="B37" s="1" t="s">
        <v>28</v>
      </c>
      <c r="C37" s="2">
        <v>30</v>
      </c>
    </row>
    <row r="38" spans="2:3" x14ac:dyDescent="0.4">
      <c r="B38" s="1" t="s">
        <v>29</v>
      </c>
      <c r="C38" s="15">
        <f>+C36/C37</f>
        <v>666.66666666666663</v>
      </c>
    </row>
    <row r="39" spans="2:3" x14ac:dyDescent="0.4">
      <c r="B39" s="1" t="s">
        <v>30</v>
      </c>
      <c r="C39" s="2">
        <v>13</v>
      </c>
    </row>
    <row r="40" spans="2:3" x14ac:dyDescent="0.4">
      <c r="B40" s="1" t="s">
        <v>31</v>
      </c>
      <c r="C40" s="15">
        <f>+C38*C39</f>
        <v>8666.6666666666661</v>
      </c>
    </row>
    <row r="43" spans="2:3" x14ac:dyDescent="0.4">
      <c r="B43" s="4" t="s">
        <v>32</v>
      </c>
    </row>
    <row r="44" spans="2:3" x14ac:dyDescent="0.4">
      <c r="B44" s="1" t="s">
        <v>26</v>
      </c>
    </row>
    <row r="45" spans="2:3" x14ac:dyDescent="0.4">
      <c r="B45" s="1" t="s">
        <v>27</v>
      </c>
      <c r="C45" s="15">
        <v>7000</v>
      </c>
    </row>
    <row r="46" spans="2:3" x14ac:dyDescent="0.4">
      <c r="B46" s="1" t="s">
        <v>28</v>
      </c>
      <c r="C46" s="2">
        <v>30</v>
      </c>
    </row>
    <row r="47" spans="2:3" x14ac:dyDescent="0.4">
      <c r="B47" s="1" t="s">
        <v>29</v>
      </c>
      <c r="C47" s="15">
        <f>+C45/C46</f>
        <v>233.33333333333334</v>
      </c>
    </row>
    <row r="48" spans="2:3" x14ac:dyDescent="0.4">
      <c r="B48" s="1" t="s">
        <v>30</v>
      </c>
      <c r="C48" s="2">
        <v>13</v>
      </c>
    </row>
    <row r="49" spans="2:3" x14ac:dyDescent="0.4">
      <c r="B49" s="1" t="s">
        <v>31</v>
      </c>
      <c r="C49" s="15">
        <f>+C47*C48</f>
        <v>3033.3333333333335</v>
      </c>
    </row>
    <row r="52" spans="2:3" x14ac:dyDescent="0.4">
      <c r="B52" s="4" t="s">
        <v>18</v>
      </c>
    </row>
    <row r="53" spans="2:3" x14ac:dyDescent="0.4">
      <c r="B53" s="1" t="s">
        <v>26</v>
      </c>
    </row>
    <row r="54" spans="2:3" x14ac:dyDescent="0.4">
      <c r="B54" s="1" t="s">
        <v>27</v>
      </c>
      <c r="C54" s="2">
        <v>20000</v>
      </c>
    </row>
    <row r="55" spans="2:3" x14ac:dyDescent="0.4">
      <c r="B55" s="1" t="s">
        <v>28</v>
      </c>
      <c r="C55" s="2">
        <v>30</v>
      </c>
    </row>
    <row r="56" spans="2:3" x14ac:dyDescent="0.4">
      <c r="B56" s="1" t="s">
        <v>29</v>
      </c>
      <c r="C56" s="2">
        <f>+C54/C55</f>
        <v>666.66666666666663</v>
      </c>
    </row>
    <row r="57" spans="2:3" x14ac:dyDescent="0.4">
      <c r="B57" s="1" t="s">
        <v>30</v>
      </c>
      <c r="C57" s="2">
        <v>18</v>
      </c>
    </row>
    <row r="58" spans="2:3" x14ac:dyDescent="0.4">
      <c r="B58" s="1" t="s">
        <v>31</v>
      </c>
      <c r="C58" s="2">
        <f>+C56*C57</f>
        <v>12000</v>
      </c>
    </row>
    <row r="61" spans="2:3" x14ac:dyDescent="0.4">
      <c r="B61" s="61" t="s">
        <v>36</v>
      </c>
      <c r="C61" s="61"/>
    </row>
    <row r="62" spans="2:3" x14ac:dyDescent="0.4">
      <c r="B62" s="1" t="s">
        <v>26</v>
      </c>
    </row>
    <row r="63" spans="2:3" x14ac:dyDescent="0.4">
      <c r="B63" s="1" t="s">
        <v>27</v>
      </c>
      <c r="C63" s="15">
        <v>7000</v>
      </c>
    </row>
    <row r="64" spans="2:3" x14ac:dyDescent="0.4">
      <c r="B64" s="1" t="s">
        <v>28</v>
      </c>
      <c r="C64" s="2">
        <v>30</v>
      </c>
    </row>
    <row r="65" spans="2:3" x14ac:dyDescent="0.4">
      <c r="B65" s="1" t="s">
        <v>29</v>
      </c>
      <c r="C65" s="15">
        <f>+C63/C64</f>
        <v>233.33333333333334</v>
      </c>
    </row>
    <row r="66" spans="2:3" x14ac:dyDescent="0.4">
      <c r="B66" s="1" t="s">
        <v>30</v>
      </c>
      <c r="C66" s="2">
        <v>18</v>
      </c>
    </row>
    <row r="67" spans="2:3" x14ac:dyDescent="0.4">
      <c r="B67" s="1" t="s">
        <v>31</v>
      </c>
      <c r="C67" s="15">
        <f>+C65*C66</f>
        <v>4200</v>
      </c>
    </row>
  </sheetData>
  <autoFilter ref="B13:F14" xr:uid="{00000000-0009-0000-0000-000000000000}"/>
  <mergeCells count="5">
    <mergeCell ref="A9:F9"/>
    <mergeCell ref="A10:F10"/>
    <mergeCell ref="B27:C27"/>
    <mergeCell ref="B28:C28"/>
    <mergeCell ref="B61:C61"/>
  </mergeCells>
  <pageMargins left="0.70866141732283472" right="0.70866141732283472" top="0.74803149606299213" bottom="0.74803149606299213" header="0.31496062992125984" footer="0.31496062992125984"/>
  <pageSetup paperSize="12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1:E27"/>
  <sheetViews>
    <sheetView topLeftCell="A13" workbookViewId="0">
      <selection activeCell="D27" sqref="D27"/>
    </sheetView>
  </sheetViews>
  <sheetFormatPr baseColWidth="10" defaultRowHeight="15" x14ac:dyDescent="0.25"/>
  <cols>
    <col min="2" max="2" width="61.7109375" bestFit="1" customWidth="1"/>
    <col min="3" max="3" width="19.85546875" bestFit="1" customWidth="1"/>
    <col min="4" max="4" width="26.140625" bestFit="1" customWidth="1"/>
    <col min="5" max="5" width="23.85546875" bestFit="1" customWidth="1"/>
  </cols>
  <sheetData>
    <row r="11" spans="1:5" ht="33.75" x14ac:dyDescent="0.5">
      <c r="A11" s="1"/>
      <c r="B11" s="13" t="s">
        <v>42</v>
      </c>
      <c r="C11" s="2"/>
      <c r="D11" s="3"/>
      <c r="E11" s="1"/>
    </row>
    <row r="12" spans="1:5" ht="26.25" x14ac:dyDescent="0.4">
      <c r="A12" s="11" t="s">
        <v>15</v>
      </c>
      <c r="B12" s="11" t="s">
        <v>37</v>
      </c>
      <c r="C12" s="12" t="s">
        <v>3</v>
      </c>
      <c r="D12" s="11" t="s">
        <v>2</v>
      </c>
      <c r="E12" s="12" t="s">
        <v>5</v>
      </c>
    </row>
    <row r="13" spans="1:5" ht="52.5" x14ac:dyDescent="0.4">
      <c r="A13" s="10">
        <v>1</v>
      </c>
      <c r="B13" s="4" t="s">
        <v>24</v>
      </c>
      <c r="C13" s="5" t="s">
        <v>11</v>
      </c>
      <c r="D13" s="4" t="s">
        <v>25</v>
      </c>
      <c r="E13" s="6">
        <v>20000</v>
      </c>
    </row>
    <row r="14" spans="1:5" ht="26.25" x14ac:dyDescent="0.4">
      <c r="A14" s="10">
        <v>2</v>
      </c>
      <c r="B14" s="4" t="s">
        <v>32</v>
      </c>
      <c r="C14" s="5" t="s">
        <v>12</v>
      </c>
      <c r="D14" s="4" t="s">
        <v>33</v>
      </c>
      <c r="E14" s="6">
        <v>7000</v>
      </c>
    </row>
    <row r="15" spans="1:5" ht="26.25" x14ac:dyDescent="0.4">
      <c r="A15" s="10">
        <v>3</v>
      </c>
      <c r="B15" s="4" t="s">
        <v>34</v>
      </c>
      <c r="C15" s="5" t="s">
        <v>12</v>
      </c>
      <c r="D15" s="4" t="s">
        <v>35</v>
      </c>
      <c r="E15" s="6">
        <v>7000</v>
      </c>
    </row>
    <row r="16" spans="1:5" ht="78.75" x14ac:dyDescent="0.4">
      <c r="A16" s="10">
        <v>4</v>
      </c>
      <c r="B16" s="4" t="s">
        <v>39</v>
      </c>
      <c r="C16" s="5" t="s">
        <v>40</v>
      </c>
      <c r="D16" s="4" t="s">
        <v>41</v>
      </c>
      <c r="E16" s="6">
        <v>10000</v>
      </c>
    </row>
    <row r="17" spans="1:5" ht="50.25" customHeight="1" x14ac:dyDescent="0.4">
      <c r="A17" s="10"/>
      <c r="B17" s="4"/>
      <c r="C17" s="5"/>
      <c r="D17" s="4"/>
      <c r="E17" s="17">
        <f>SUM(E13:E16)</f>
        <v>44000</v>
      </c>
    </row>
    <row r="18" spans="1:5" ht="26.25" x14ac:dyDescent="0.4">
      <c r="A18" s="11" t="s">
        <v>15</v>
      </c>
      <c r="B18" s="11" t="s">
        <v>38</v>
      </c>
      <c r="C18" s="12" t="s">
        <v>3</v>
      </c>
      <c r="D18" s="11" t="s">
        <v>2</v>
      </c>
      <c r="E18" s="12" t="s">
        <v>5</v>
      </c>
    </row>
    <row r="19" spans="1:5" ht="52.5" x14ac:dyDescent="0.4">
      <c r="A19" s="10">
        <v>1</v>
      </c>
      <c r="B19" s="4" t="s">
        <v>18</v>
      </c>
      <c r="C19" s="5" t="s">
        <v>11</v>
      </c>
      <c r="D19" s="4" t="s">
        <v>19</v>
      </c>
      <c r="E19" s="6">
        <v>20000</v>
      </c>
    </row>
    <row r="20" spans="1:5" ht="26.25" x14ac:dyDescent="0.4">
      <c r="A20" s="10">
        <v>2</v>
      </c>
      <c r="B20" s="4" t="s">
        <v>20</v>
      </c>
      <c r="C20" s="5" t="s">
        <v>12</v>
      </c>
      <c r="D20" s="4" t="s">
        <v>21</v>
      </c>
      <c r="E20" s="6">
        <v>7000</v>
      </c>
    </row>
    <row r="21" spans="1:5" ht="26.25" x14ac:dyDescent="0.4">
      <c r="A21" s="10">
        <v>3</v>
      </c>
      <c r="B21" s="4" t="s">
        <v>22</v>
      </c>
      <c r="C21" s="5" t="s">
        <v>12</v>
      </c>
      <c r="D21" s="4" t="s">
        <v>23</v>
      </c>
      <c r="E21" s="6">
        <v>7000</v>
      </c>
    </row>
    <row r="22" spans="1:5" ht="26.25" x14ac:dyDescent="0.4">
      <c r="A22" s="1"/>
      <c r="B22" s="1"/>
      <c r="C22" s="2"/>
      <c r="D22" s="3"/>
      <c r="E22" s="16">
        <f>+E19+E20+E21</f>
        <v>34000</v>
      </c>
    </row>
    <row r="23" spans="1:5" ht="26.25" x14ac:dyDescent="0.4">
      <c r="A23" s="1"/>
      <c r="B23" s="1"/>
      <c r="C23" s="2"/>
      <c r="D23" s="3"/>
      <c r="E23" s="19"/>
    </row>
    <row r="25" spans="1:5" ht="15.75" x14ac:dyDescent="0.25">
      <c r="B25" s="20" t="s">
        <v>43</v>
      </c>
    </row>
    <row r="26" spans="1:5" ht="15.75" x14ac:dyDescent="0.25">
      <c r="B26" s="21" t="s">
        <v>44</v>
      </c>
    </row>
    <row r="27" spans="1:5" x14ac:dyDescent="0.25">
      <c r="B27" s="18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9"/>
  <sheetViews>
    <sheetView tabSelected="1" zoomScale="80" zoomScaleNormal="80" zoomScaleSheetLayoutView="80" workbookViewId="0">
      <selection activeCell="L2" sqref="L2"/>
    </sheetView>
  </sheetViews>
  <sheetFormatPr baseColWidth="10" defaultColWidth="11.42578125" defaultRowHeight="26.25" x14ac:dyDescent="0.4"/>
  <cols>
    <col min="1" max="1" width="7.140625" style="1" customWidth="1"/>
    <col min="2" max="2" width="62.5703125" style="1" customWidth="1"/>
    <col min="3" max="3" width="36" style="2" customWidth="1"/>
    <col min="4" max="4" width="37.7109375" style="1" customWidth="1"/>
    <col min="5" max="5" width="6" style="1" customWidth="1"/>
    <col min="6" max="16384" width="11.42578125" style="1"/>
  </cols>
  <sheetData>
    <row r="1" spans="1:13" x14ac:dyDescent="0.4">
      <c r="A1" s="68"/>
      <c r="B1" s="68"/>
      <c r="C1" s="69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x14ac:dyDescent="0.4">
      <c r="A2" s="68"/>
      <c r="B2" s="68"/>
      <c r="C2" s="69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x14ac:dyDescent="0.4">
      <c r="A3" s="68"/>
      <c r="B3" s="68"/>
      <c r="C3" s="69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x14ac:dyDescent="0.4">
      <c r="A4" s="68"/>
      <c r="B4" s="68"/>
      <c r="C4" s="69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x14ac:dyDescent="0.4">
      <c r="A5" s="68"/>
      <c r="B5"/>
      <c r="C5" s="69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x14ac:dyDescent="0.4">
      <c r="A6" s="68"/>
      <c r="B6" s="68"/>
      <c r="C6" s="69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x14ac:dyDescent="0.4">
      <c r="A7" s="68"/>
      <c r="B7" s="68"/>
      <c r="C7" s="69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x14ac:dyDescent="0.4">
      <c r="A8" s="68"/>
      <c r="B8" s="68"/>
      <c r="C8" s="69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ht="25.5" customHeight="1" x14ac:dyDescent="0.4">
      <c r="A9" s="62" t="s">
        <v>0</v>
      </c>
      <c r="B9" s="62"/>
      <c r="C9" s="62"/>
      <c r="D9" s="62"/>
      <c r="E9" s="68"/>
      <c r="F9" s="68"/>
      <c r="G9" s="68"/>
      <c r="H9" s="68"/>
      <c r="I9" s="68"/>
      <c r="J9" s="68"/>
      <c r="K9" s="68"/>
      <c r="L9" s="68"/>
      <c r="M9" s="68"/>
    </row>
    <row r="10" spans="1:13" x14ac:dyDescent="0.4">
      <c r="A10" s="62" t="s">
        <v>6</v>
      </c>
      <c r="B10" s="62"/>
      <c r="C10" s="62"/>
      <c r="D10" s="62"/>
      <c r="E10" s="68"/>
      <c r="F10" s="68"/>
      <c r="G10" s="68"/>
      <c r="H10" s="68"/>
      <c r="I10" s="68"/>
      <c r="J10" s="68"/>
      <c r="K10" s="68"/>
      <c r="L10" s="68"/>
      <c r="M10" s="68"/>
    </row>
    <row r="11" spans="1:13" ht="15.75" customHeight="1" x14ac:dyDescent="0.4"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27" thickBot="1" x14ac:dyDescent="0.45">
      <c r="B12" s="63" t="s">
        <v>61</v>
      </c>
      <c r="E12" s="68"/>
      <c r="F12" s="68"/>
      <c r="G12" s="68"/>
      <c r="H12" s="68"/>
      <c r="I12" s="68"/>
      <c r="J12" s="68"/>
      <c r="K12" s="68"/>
      <c r="L12" s="68"/>
      <c r="M12" s="68"/>
    </row>
    <row r="13" spans="1:13" s="3" customFormat="1" ht="40.5" customHeight="1" thickBot="1" x14ac:dyDescent="0.45">
      <c r="A13" s="64" t="s">
        <v>15</v>
      </c>
      <c r="B13" s="65" t="s">
        <v>1</v>
      </c>
      <c r="C13" s="66" t="s">
        <v>3</v>
      </c>
      <c r="D13" s="67" t="s">
        <v>5</v>
      </c>
      <c r="E13" s="70"/>
      <c r="F13" s="70"/>
      <c r="G13" s="70"/>
      <c r="H13" s="70"/>
      <c r="I13" s="70"/>
      <c r="J13" s="70"/>
      <c r="K13" s="70"/>
      <c r="L13" s="70"/>
      <c r="M13" s="70"/>
    </row>
    <row r="14" spans="1:13" s="3" customFormat="1" x14ac:dyDescent="0.4">
      <c r="A14" s="41">
        <v>1</v>
      </c>
      <c r="B14" s="43" t="s">
        <v>18</v>
      </c>
      <c r="C14" s="38" t="s">
        <v>12</v>
      </c>
      <c r="D14" s="28">
        <v>20000</v>
      </c>
      <c r="E14" s="70"/>
      <c r="F14" s="70"/>
      <c r="G14" s="70"/>
      <c r="H14" s="70"/>
      <c r="I14" s="70"/>
      <c r="J14" s="70"/>
      <c r="K14" s="70"/>
      <c r="L14" s="70"/>
      <c r="M14" s="70"/>
    </row>
    <row r="15" spans="1:13" x14ac:dyDescent="0.4">
      <c r="A15" s="41">
        <v>2</v>
      </c>
      <c r="B15" s="44" t="s">
        <v>13</v>
      </c>
      <c r="C15" s="38" t="s">
        <v>12</v>
      </c>
      <c r="D15" s="29">
        <v>10500</v>
      </c>
      <c r="E15" s="68"/>
      <c r="F15" s="68"/>
      <c r="G15" s="68"/>
      <c r="H15" s="68"/>
      <c r="I15" s="68"/>
      <c r="J15" s="68"/>
      <c r="K15" s="68"/>
      <c r="L15" s="68"/>
      <c r="M15" s="68"/>
    </row>
    <row r="16" spans="1:13" x14ac:dyDescent="0.4">
      <c r="A16" s="41">
        <v>2</v>
      </c>
      <c r="B16" s="44" t="s">
        <v>57</v>
      </c>
      <c r="C16" s="38" t="s">
        <v>12</v>
      </c>
      <c r="D16" s="29">
        <v>6000</v>
      </c>
      <c r="E16" s="68"/>
      <c r="F16" s="68"/>
      <c r="G16" s="68"/>
      <c r="H16" s="68"/>
      <c r="I16" s="68"/>
      <c r="J16" s="68"/>
      <c r="K16" s="68"/>
      <c r="L16" s="68"/>
      <c r="M16" s="68"/>
    </row>
    <row r="17" spans="1:13" x14ac:dyDescent="0.4">
      <c r="A17" s="41">
        <v>4</v>
      </c>
      <c r="B17" s="44" t="s">
        <v>32</v>
      </c>
      <c r="C17" s="38" t="s">
        <v>12</v>
      </c>
      <c r="D17" s="29">
        <v>7000</v>
      </c>
      <c r="E17" s="68"/>
      <c r="F17" s="68"/>
      <c r="G17" s="68"/>
      <c r="H17" s="68"/>
      <c r="I17" s="68"/>
      <c r="J17" s="68"/>
      <c r="K17" s="68"/>
      <c r="L17" s="68"/>
      <c r="M17" s="68"/>
    </row>
    <row r="18" spans="1:13" x14ac:dyDescent="0.4">
      <c r="A18" s="41">
        <v>5</v>
      </c>
      <c r="B18" s="44" t="s">
        <v>34</v>
      </c>
      <c r="C18" s="38" t="s">
        <v>12</v>
      </c>
      <c r="D18" s="29">
        <v>7000</v>
      </c>
      <c r="E18" s="68"/>
      <c r="F18" s="68"/>
      <c r="G18" s="68"/>
      <c r="H18" s="68"/>
      <c r="I18" s="68"/>
      <c r="J18" s="68"/>
      <c r="K18" s="68"/>
      <c r="L18" s="68"/>
      <c r="M18" s="68"/>
    </row>
    <row r="19" spans="1:13" ht="27" thickBot="1" x14ac:dyDescent="0.45">
      <c r="A19" s="42">
        <v>6</v>
      </c>
      <c r="B19" s="45" t="s">
        <v>48</v>
      </c>
      <c r="C19" s="39" t="s">
        <v>12</v>
      </c>
      <c r="D19" s="30">
        <v>10000</v>
      </c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27" thickBot="1" x14ac:dyDescent="0.45">
      <c r="D20" s="27">
        <f>SUM(D14:D19)</f>
        <v>60500</v>
      </c>
      <c r="E20" s="68"/>
      <c r="F20" s="68"/>
      <c r="G20" s="68"/>
      <c r="H20" s="68"/>
      <c r="I20" s="68"/>
      <c r="J20" s="68"/>
      <c r="K20" s="68"/>
      <c r="L20" s="68"/>
      <c r="M20" s="68"/>
    </row>
    <row r="21" spans="1:13" x14ac:dyDescent="0.4">
      <c r="D21" s="7"/>
    </row>
    <row r="22" spans="1:13" x14ac:dyDescent="0.4">
      <c r="D22" s="7"/>
    </row>
    <row r="23" spans="1:13" x14ac:dyDescent="0.4">
      <c r="D23" s="7"/>
    </row>
    <row r="24" spans="1:13" x14ac:dyDescent="0.4">
      <c r="D24" s="7"/>
    </row>
    <row r="25" spans="1:13" x14ac:dyDescent="0.4">
      <c r="D25" s="7"/>
    </row>
    <row r="26" spans="1:13" ht="27" thickBot="1" x14ac:dyDescent="0.45">
      <c r="B26" s="48"/>
    </row>
    <row r="27" spans="1:13" ht="31.5" x14ac:dyDescent="0.4">
      <c r="B27" s="46" t="s">
        <v>52</v>
      </c>
    </row>
    <row r="28" spans="1:13" x14ac:dyDescent="0.4">
      <c r="B28" s="47" t="s">
        <v>53</v>
      </c>
      <c r="C28" s="47"/>
    </row>
    <row r="29" spans="1:13" x14ac:dyDescent="0.4">
      <c r="D29" s="7"/>
    </row>
  </sheetData>
  <autoFilter ref="B13:D14" xr:uid="{00000000-0009-0000-0000-000002000000}"/>
  <mergeCells count="2">
    <mergeCell ref="A9:D9"/>
    <mergeCell ref="A10:D10"/>
  </mergeCells>
  <pageMargins left="0.52" right="0.2" top="0.33" bottom="0.54" header="0.31496062992125984" footer="0.31496062992125984"/>
  <pageSetup paperSize="12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9:F67"/>
  <sheetViews>
    <sheetView view="pageBreakPreview" zoomScale="80" zoomScaleNormal="80" zoomScaleSheetLayoutView="80" workbookViewId="0">
      <selection activeCell="A16" sqref="A16:XFD16"/>
    </sheetView>
  </sheetViews>
  <sheetFormatPr baseColWidth="10" defaultColWidth="11.42578125" defaultRowHeight="26.25" x14ac:dyDescent="0.4"/>
  <cols>
    <col min="1" max="1" width="7.140625" style="1" customWidth="1"/>
    <col min="2" max="2" width="62.5703125" style="1" customWidth="1"/>
    <col min="3" max="3" width="36" style="2" customWidth="1"/>
    <col min="4" max="4" width="29.7109375" style="3" customWidth="1"/>
    <col min="5" max="5" width="47.7109375" style="3" customWidth="1"/>
    <col min="6" max="6" width="24.28515625" style="1" customWidth="1"/>
    <col min="7" max="7" width="6" style="1" customWidth="1"/>
    <col min="8" max="16384" width="11.42578125" style="1"/>
  </cols>
  <sheetData>
    <row r="9" spans="1:6" ht="25.5" customHeight="1" x14ac:dyDescent="0.4">
      <c r="A9" s="58" t="s">
        <v>0</v>
      </c>
      <c r="B9" s="58"/>
      <c r="C9" s="58"/>
      <c r="D9" s="58"/>
      <c r="E9" s="58"/>
      <c r="F9" s="58"/>
    </row>
    <row r="10" spans="1:6" x14ac:dyDescent="0.4">
      <c r="A10" s="58" t="s">
        <v>6</v>
      </c>
      <c r="B10" s="58"/>
      <c r="C10" s="58"/>
      <c r="D10" s="58"/>
      <c r="E10" s="58"/>
      <c r="F10" s="58"/>
    </row>
    <row r="11" spans="1:6" ht="15.75" customHeight="1" x14ac:dyDescent="0.4"/>
    <row r="12" spans="1:6" ht="34.5" thickBot="1" x14ac:dyDescent="0.55000000000000004">
      <c r="B12" s="13" t="s">
        <v>60</v>
      </c>
    </row>
    <row r="13" spans="1:6" s="3" customFormat="1" ht="27" thickBot="1" x14ac:dyDescent="0.45">
      <c r="A13" s="22" t="s">
        <v>15</v>
      </c>
      <c r="B13" s="23" t="s">
        <v>1</v>
      </c>
      <c r="C13" s="24" t="s">
        <v>3</v>
      </c>
      <c r="D13" s="23" t="s">
        <v>2</v>
      </c>
      <c r="E13" s="25" t="s">
        <v>4</v>
      </c>
      <c r="F13" s="26" t="s">
        <v>5</v>
      </c>
    </row>
    <row r="14" spans="1:6" s="3" customFormat="1" hidden="1" x14ac:dyDescent="0.4">
      <c r="A14" s="40"/>
      <c r="B14" s="43"/>
      <c r="C14" s="37"/>
      <c r="D14" s="34"/>
      <c r="E14" s="31"/>
      <c r="F14" s="28"/>
    </row>
    <row r="15" spans="1:6" x14ac:dyDescent="0.4">
      <c r="A15" s="41">
        <v>1</v>
      </c>
      <c r="B15" s="44" t="s">
        <v>13</v>
      </c>
      <c r="C15" s="38" t="s">
        <v>12</v>
      </c>
      <c r="D15" s="35" t="s">
        <v>7</v>
      </c>
      <c r="E15" s="32" t="s">
        <v>9</v>
      </c>
      <c r="F15" s="29">
        <v>10500</v>
      </c>
    </row>
    <row r="16" spans="1:6" x14ac:dyDescent="0.4">
      <c r="A16" s="41">
        <v>2</v>
      </c>
      <c r="B16" s="44" t="s">
        <v>57</v>
      </c>
      <c r="C16" s="38" t="s">
        <v>12</v>
      </c>
      <c r="D16" s="35" t="s">
        <v>58</v>
      </c>
      <c r="E16" s="32" t="s">
        <v>59</v>
      </c>
      <c r="F16" s="29">
        <v>6000</v>
      </c>
    </row>
    <row r="17" spans="1:6" x14ac:dyDescent="0.4">
      <c r="A17" s="41">
        <v>3</v>
      </c>
      <c r="B17" s="44" t="s">
        <v>32</v>
      </c>
      <c r="C17" s="38" t="s">
        <v>12</v>
      </c>
      <c r="D17" s="35" t="s">
        <v>33</v>
      </c>
      <c r="E17" s="32" t="s">
        <v>46</v>
      </c>
      <c r="F17" s="29">
        <v>7000</v>
      </c>
    </row>
    <row r="18" spans="1:6" x14ac:dyDescent="0.4">
      <c r="A18" s="41">
        <v>4</v>
      </c>
      <c r="B18" s="44" t="s">
        <v>34</v>
      </c>
      <c r="C18" s="38" t="s">
        <v>12</v>
      </c>
      <c r="D18" s="35" t="s">
        <v>35</v>
      </c>
      <c r="E18" s="32" t="s">
        <v>47</v>
      </c>
      <c r="F18" s="29">
        <v>7000</v>
      </c>
    </row>
    <row r="19" spans="1:6" ht="27" thickBot="1" x14ac:dyDescent="0.45">
      <c r="A19" s="41">
        <v>5</v>
      </c>
      <c r="B19" s="45" t="s">
        <v>48</v>
      </c>
      <c r="C19" s="39" t="s">
        <v>12</v>
      </c>
      <c r="D19" s="36" t="s">
        <v>49</v>
      </c>
      <c r="E19" s="33" t="s">
        <v>50</v>
      </c>
      <c r="F19" s="30">
        <v>10000</v>
      </c>
    </row>
    <row r="20" spans="1:6" ht="27" thickBot="1" x14ac:dyDescent="0.45">
      <c r="A20" s="55"/>
      <c r="B20" s="55"/>
      <c r="C20" s="56"/>
      <c r="D20" s="57"/>
      <c r="E20" s="57"/>
      <c r="F20" s="27">
        <f>SUM(F14:F19)</f>
        <v>40500</v>
      </c>
    </row>
    <row r="21" spans="1:6" x14ac:dyDescent="0.4">
      <c r="F21" s="7"/>
    </row>
    <row r="22" spans="1:6" x14ac:dyDescent="0.4">
      <c r="F22" s="7"/>
    </row>
    <row r="23" spans="1:6" x14ac:dyDescent="0.4">
      <c r="F23" s="7"/>
    </row>
    <row r="24" spans="1:6" x14ac:dyDescent="0.4">
      <c r="F24" s="7"/>
    </row>
    <row r="25" spans="1:6" x14ac:dyDescent="0.4">
      <c r="F25" s="7"/>
    </row>
    <row r="26" spans="1:6" ht="27" thickBot="1" x14ac:dyDescent="0.45">
      <c r="B26" s="48"/>
      <c r="D26" s="14"/>
      <c r="E26" s="1"/>
    </row>
    <row r="27" spans="1:6" ht="31.5" x14ac:dyDescent="0.4">
      <c r="B27" s="46" t="s">
        <v>52</v>
      </c>
      <c r="D27" s="9"/>
      <c r="E27" s="1"/>
    </row>
    <row r="28" spans="1:6" x14ac:dyDescent="0.4">
      <c r="B28" s="47" t="s">
        <v>53</v>
      </c>
      <c r="C28" s="47"/>
      <c r="D28" s="9"/>
      <c r="E28" s="1"/>
    </row>
    <row r="29" spans="1:6" x14ac:dyDescent="0.4">
      <c r="F29" s="7"/>
    </row>
    <row r="34" spans="2:3" x14ac:dyDescent="0.4">
      <c r="B34" s="4"/>
    </row>
    <row r="36" spans="2:3" x14ac:dyDescent="0.4">
      <c r="C36" s="15"/>
    </row>
    <row r="38" spans="2:3" x14ac:dyDescent="0.4">
      <c r="C38" s="15"/>
    </row>
    <row r="40" spans="2:3" x14ac:dyDescent="0.4">
      <c r="C40" s="15"/>
    </row>
    <row r="43" spans="2:3" x14ac:dyDescent="0.4">
      <c r="B43" s="4"/>
    </row>
    <row r="45" spans="2:3" x14ac:dyDescent="0.4">
      <c r="C45" s="15"/>
    </row>
    <row r="47" spans="2:3" x14ac:dyDescent="0.4">
      <c r="C47" s="15"/>
    </row>
    <row r="49" spans="2:3" x14ac:dyDescent="0.4">
      <c r="C49" s="15"/>
    </row>
    <row r="52" spans="2:3" x14ac:dyDescent="0.4">
      <c r="B52" s="4"/>
    </row>
    <row r="61" spans="2:3" x14ac:dyDescent="0.4">
      <c r="B61" s="61"/>
      <c r="C61" s="61"/>
    </row>
    <row r="63" spans="2:3" x14ac:dyDescent="0.4">
      <c r="C63" s="15"/>
    </row>
    <row r="65" spans="3:3" x14ac:dyDescent="0.4">
      <c r="C65" s="15"/>
    </row>
    <row r="67" spans="3:3" x14ac:dyDescent="0.4">
      <c r="C67" s="15"/>
    </row>
  </sheetData>
  <autoFilter ref="B13:F14" xr:uid="{00000000-0009-0000-0000-000003000000}"/>
  <mergeCells count="3">
    <mergeCell ref="A9:F9"/>
    <mergeCell ref="A10:F10"/>
    <mergeCell ref="B61:C61"/>
  </mergeCells>
  <pageMargins left="1.06" right="0.70866141732283472" top="0.74803149606299213" bottom="0.74803149606299213" header="0.31496062992125984" footer="0.31496062992125984"/>
  <pageSetup paperSize="12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Q13"/>
  <sheetViews>
    <sheetView topLeftCell="A4" workbookViewId="0">
      <selection activeCell="U8" sqref="U8"/>
    </sheetView>
  </sheetViews>
  <sheetFormatPr baseColWidth="10" defaultRowHeight="15" x14ac:dyDescent="0.25"/>
  <cols>
    <col min="13" max="13" width="11.7109375" bestFit="1" customWidth="1"/>
  </cols>
  <sheetData>
    <row r="3" spans="2:17" ht="15.75" thickBot="1" x14ac:dyDescent="0.3"/>
    <row r="4" spans="2:17" ht="51.75" thickBot="1" x14ac:dyDescent="0.3">
      <c r="B4" s="49">
        <v>2022</v>
      </c>
      <c r="C4" s="50">
        <v>21808</v>
      </c>
      <c r="D4" s="49">
        <v>218</v>
      </c>
      <c r="E4" s="49">
        <v>1</v>
      </c>
      <c r="F4" s="49">
        <v>1</v>
      </c>
      <c r="G4" s="51">
        <v>44699</v>
      </c>
      <c r="H4" s="51">
        <v>44699</v>
      </c>
      <c r="I4" s="49">
        <v>164</v>
      </c>
      <c r="J4" s="49" t="s">
        <v>54</v>
      </c>
      <c r="K4" s="49" t="s">
        <v>55</v>
      </c>
      <c r="L4" s="53">
        <v>5991.25</v>
      </c>
      <c r="M4" s="53">
        <v>55687.5</v>
      </c>
      <c r="N4" s="54"/>
      <c r="O4" s="49"/>
      <c r="P4" s="54"/>
      <c r="Q4" s="49" t="s">
        <v>56</v>
      </c>
    </row>
    <row r="5" spans="2:17" ht="51.75" thickBot="1" x14ac:dyDescent="0.3">
      <c r="B5" s="49">
        <v>2022</v>
      </c>
      <c r="C5" s="50">
        <v>21811</v>
      </c>
      <c r="D5" s="49">
        <v>218</v>
      </c>
      <c r="E5" s="49">
        <v>1</v>
      </c>
      <c r="F5" s="49">
        <v>1</v>
      </c>
      <c r="G5" s="51">
        <v>44699</v>
      </c>
      <c r="H5" s="51">
        <v>44699</v>
      </c>
      <c r="I5" s="49">
        <v>164</v>
      </c>
      <c r="J5" s="49" t="s">
        <v>54</v>
      </c>
      <c r="K5" s="49" t="s">
        <v>55</v>
      </c>
      <c r="L5" s="53">
        <v>1417.25</v>
      </c>
      <c r="M5" s="53">
        <v>23557.5</v>
      </c>
      <c r="N5" s="54"/>
      <c r="O5" s="49"/>
      <c r="P5" s="54"/>
      <c r="Q5" s="49" t="s">
        <v>56</v>
      </c>
    </row>
    <row r="6" spans="2:17" ht="51.75" thickBot="1" x14ac:dyDescent="0.3">
      <c r="B6" s="49">
        <v>2022</v>
      </c>
      <c r="C6" s="50">
        <v>21810</v>
      </c>
      <c r="D6" s="49">
        <v>218</v>
      </c>
      <c r="E6" s="49">
        <v>1</v>
      </c>
      <c r="F6" s="49">
        <v>1</v>
      </c>
      <c r="G6" s="51">
        <v>44699</v>
      </c>
      <c r="H6" s="51">
        <v>44699</v>
      </c>
      <c r="I6" s="49">
        <v>164</v>
      </c>
      <c r="J6" s="49" t="s">
        <v>54</v>
      </c>
      <c r="K6" s="49" t="s">
        <v>55</v>
      </c>
      <c r="L6" s="53">
        <v>1281.6099999999999</v>
      </c>
      <c r="M6" s="53">
        <v>21262.5</v>
      </c>
      <c r="N6" s="54"/>
      <c r="O6" s="49"/>
      <c r="P6" s="54"/>
      <c r="Q6" s="49" t="s">
        <v>56</v>
      </c>
    </row>
    <row r="7" spans="2:17" ht="51.75" thickBot="1" x14ac:dyDescent="0.3">
      <c r="B7" s="49">
        <v>2022</v>
      </c>
      <c r="C7" s="50">
        <v>21806</v>
      </c>
      <c r="D7" s="49">
        <v>218</v>
      </c>
      <c r="E7" s="49">
        <v>1</v>
      </c>
      <c r="F7" s="49">
        <v>1</v>
      </c>
      <c r="G7" s="51">
        <v>44699</v>
      </c>
      <c r="H7" s="51">
        <v>44699</v>
      </c>
      <c r="I7" s="49">
        <v>164</v>
      </c>
      <c r="J7" s="49" t="s">
        <v>54</v>
      </c>
      <c r="K7" s="49" t="s">
        <v>55</v>
      </c>
      <c r="L7" s="53">
        <v>33192.959999999999</v>
      </c>
      <c r="M7" s="53">
        <v>190188</v>
      </c>
      <c r="N7" s="54"/>
      <c r="O7" s="49"/>
      <c r="P7" s="54"/>
      <c r="Q7" s="49" t="s">
        <v>56</v>
      </c>
    </row>
    <row r="8" spans="2:17" ht="51.75" thickBot="1" x14ac:dyDescent="0.3">
      <c r="B8" s="49">
        <v>2022</v>
      </c>
      <c r="C8" s="50">
        <v>21919</v>
      </c>
      <c r="D8" s="49">
        <v>218</v>
      </c>
      <c r="E8" s="49">
        <v>1</v>
      </c>
      <c r="F8" s="49">
        <v>1</v>
      </c>
      <c r="G8" s="51">
        <v>44700</v>
      </c>
      <c r="H8" s="51">
        <v>44700</v>
      </c>
      <c r="I8" s="49">
        <v>167</v>
      </c>
      <c r="J8" s="49" t="s">
        <v>54</v>
      </c>
      <c r="K8" s="49" t="s">
        <v>55</v>
      </c>
      <c r="L8" s="50">
        <v>0</v>
      </c>
      <c r="M8" s="53">
        <v>60500</v>
      </c>
      <c r="N8" s="54"/>
      <c r="O8" s="49"/>
      <c r="P8" s="54"/>
      <c r="Q8" s="49" t="s">
        <v>56</v>
      </c>
    </row>
    <row r="9" spans="2:17" ht="51.75" thickBot="1" x14ac:dyDescent="0.3">
      <c r="B9" s="49">
        <v>2022</v>
      </c>
      <c r="C9" s="50">
        <v>21921</v>
      </c>
      <c r="D9" s="49">
        <v>218</v>
      </c>
      <c r="E9" s="49">
        <v>1</v>
      </c>
      <c r="F9" s="49">
        <v>1</v>
      </c>
      <c r="G9" s="51">
        <v>44700</v>
      </c>
      <c r="H9" s="51">
        <v>44700</v>
      </c>
      <c r="I9" s="49">
        <v>167</v>
      </c>
      <c r="J9" s="49" t="s">
        <v>54</v>
      </c>
      <c r="K9" s="49" t="s">
        <v>55</v>
      </c>
      <c r="L9" s="53">
        <v>2297.25</v>
      </c>
      <c r="M9" s="53">
        <v>103000</v>
      </c>
      <c r="N9" s="54"/>
      <c r="O9" s="49"/>
      <c r="P9" s="54"/>
      <c r="Q9" s="49" t="s">
        <v>56</v>
      </c>
    </row>
    <row r="10" spans="2:17" ht="51.75" thickBot="1" x14ac:dyDescent="0.3">
      <c r="B10" s="49">
        <v>2022</v>
      </c>
      <c r="C10" s="50">
        <v>21602</v>
      </c>
      <c r="D10" s="49">
        <v>218</v>
      </c>
      <c r="E10" s="49">
        <v>1</v>
      </c>
      <c r="F10" s="49">
        <v>1</v>
      </c>
      <c r="G10" s="51">
        <v>44699</v>
      </c>
      <c r="H10" s="51">
        <v>44699</v>
      </c>
      <c r="I10" s="49">
        <v>167</v>
      </c>
      <c r="J10" s="49" t="s">
        <v>54</v>
      </c>
      <c r="K10" s="49" t="s">
        <v>55</v>
      </c>
      <c r="L10" s="50">
        <v>0</v>
      </c>
      <c r="M10" s="53">
        <v>80750</v>
      </c>
      <c r="N10" s="54"/>
      <c r="O10" s="49"/>
      <c r="P10" s="54"/>
      <c r="Q10" s="49" t="s">
        <v>56</v>
      </c>
    </row>
    <row r="11" spans="2:17" ht="51.75" thickBot="1" x14ac:dyDescent="0.3">
      <c r="B11" s="49">
        <v>2022</v>
      </c>
      <c r="C11" s="50">
        <v>21917</v>
      </c>
      <c r="D11" s="49">
        <v>218</v>
      </c>
      <c r="E11" s="49">
        <v>1</v>
      </c>
      <c r="F11" s="49">
        <v>1</v>
      </c>
      <c r="G11" s="51">
        <v>44700</v>
      </c>
      <c r="H11" s="51">
        <v>44700</v>
      </c>
      <c r="I11" s="49">
        <v>167</v>
      </c>
      <c r="J11" s="49" t="s">
        <v>54</v>
      </c>
      <c r="K11" s="49" t="s">
        <v>55</v>
      </c>
      <c r="L11" s="53">
        <v>44246.58</v>
      </c>
      <c r="M11" s="53">
        <v>610000</v>
      </c>
      <c r="N11" s="54"/>
      <c r="O11" s="49"/>
      <c r="P11" s="54"/>
      <c r="Q11" s="49" t="s">
        <v>56</v>
      </c>
    </row>
    <row r="12" spans="2:17" ht="51.75" thickBot="1" x14ac:dyDescent="0.3">
      <c r="B12" s="49">
        <v>2022</v>
      </c>
      <c r="C12" s="50">
        <v>21478</v>
      </c>
      <c r="D12" s="49">
        <v>218</v>
      </c>
      <c r="E12" s="49">
        <v>1</v>
      </c>
      <c r="F12" s="49">
        <v>1</v>
      </c>
      <c r="G12" s="51">
        <v>44698</v>
      </c>
      <c r="H12" s="51">
        <v>44698</v>
      </c>
      <c r="I12" s="49">
        <v>167</v>
      </c>
      <c r="J12" s="49" t="s">
        <v>54</v>
      </c>
      <c r="K12" s="49" t="s">
        <v>55</v>
      </c>
      <c r="L12" s="50">
        <v>0</v>
      </c>
      <c r="M12" s="53">
        <v>110750</v>
      </c>
      <c r="N12" s="49"/>
    </row>
    <row r="13" spans="2:17" x14ac:dyDescent="0.25">
      <c r="M13" s="52">
        <f>SUM(M4:M12)</f>
        <v>1255695.5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05A12958F8F84D98B3B752836BA565" ma:contentTypeVersion="9" ma:contentTypeDescription="Crear nuevo documento." ma:contentTypeScope="" ma:versionID="5cc43b39c7b5c2d8e1cd325185a005f5">
  <xsd:schema xmlns:xsd="http://www.w3.org/2001/XMLSchema" xmlns:xs="http://www.w3.org/2001/XMLSchema" xmlns:p="http://schemas.microsoft.com/office/2006/metadata/properties" xmlns:ns2="8ec0c6d7-a948-4134-97c7-651e4d57dc44" xmlns:ns3="8e7cc9d6-ff3a-4d8a-a6d9-8f0510578a7e" targetNamespace="http://schemas.microsoft.com/office/2006/metadata/properties" ma:root="true" ma:fieldsID="c57609bb4634105f6597c7462788371f" ns2:_="" ns3:_="">
    <xsd:import namespace="8ec0c6d7-a948-4134-97c7-651e4d57dc44"/>
    <xsd:import namespace="8e7cc9d6-ff3a-4d8a-a6d9-8f0510578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0c6d7-a948-4134-97c7-651e4d57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ed6e7c5-dab6-41df-9d57-938cb6d36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cc9d6-ff3a-4d8a-a6d9-8f0510578a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77e7943-c11d-442c-9bbd-32a4e1c007f4}" ma:internalName="TaxCatchAll" ma:showField="CatchAllData" ma:web="8e7cc9d6-ff3a-4d8a-a6d9-8f0510578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7cc9d6-ff3a-4d8a-a6d9-8f0510578a7e" xsi:nil="true"/>
    <lcf76f155ced4ddcb4097134ff3c332f xmlns="8ec0c6d7-a948-4134-97c7-651e4d57dc4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4785F8-A8A6-41AB-A9AA-0536322AC4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BB6039-0DB3-4F92-836E-6B9316118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0c6d7-a948-4134-97c7-651e4d57dc44"/>
    <ds:schemaRef ds:uri="8e7cc9d6-ff3a-4d8a-a6d9-8f0510578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14CFB2-1B70-4FD1-B42C-62A67B469F32}">
  <ds:schemaRefs>
    <ds:schemaRef ds:uri="http://schemas.microsoft.com/office/2006/metadata/properties"/>
    <ds:schemaRef ds:uri="http://schemas.microsoft.com/office/infopath/2007/PartnerControls"/>
    <ds:schemaRef ds:uri="8e7cc9d6-ff3a-4d8a-a6d9-8f0510578a7e"/>
    <ds:schemaRef ds:uri="8ec0c6d7-a948-4134-97c7-651e4d57dc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NOMINA SEGURIDAD</vt:lpstr>
      <vt:lpstr>Hoja3</vt:lpstr>
      <vt:lpstr>NOMINA SEGURIDAD (2)</vt:lpstr>
      <vt:lpstr>NOMINA SEGURIDAD (3)</vt:lpstr>
      <vt:lpstr>Hoja1</vt:lpstr>
      <vt:lpstr>'NOMINA SEGURIDAD'!Área_de_impresión</vt:lpstr>
      <vt:lpstr>'NOMINA SEGURIDAD (2)'!Área_de_impresión</vt:lpstr>
      <vt:lpstr>'NOMINA SEGURIDAD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2022-12-15T19:01:23Z</cp:lastPrinted>
  <dcterms:created xsi:type="dcterms:W3CDTF">2018-04-09T19:30:29Z</dcterms:created>
  <dcterms:modified xsi:type="dcterms:W3CDTF">2023-03-14T18:45:32Z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0x010100BD05A12958F8F84D98B3B752836BA565</vt:lpwstr>
  </property>
</Properties>
</file>