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 perdomo.UTEPDA\Desktop\"/>
    </mc:Choice>
  </mc:AlternateContent>
  <xr:revisionPtr revIDLastSave="0" documentId="8_{7CD1B77D-894E-4CB2-A487-98B3021F528C}" xr6:coauthVersionLast="47" xr6:coauthVersionMax="47" xr10:uidLastSave="{00000000-0000-0000-0000-000000000000}"/>
  <bookViews>
    <workbookView xWindow="-120" yWindow="-120" windowWidth="20640" windowHeight="11160" xr2:uid="{53260C63-7362-4798-B061-3786D68BFC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C26" i="1"/>
  <c r="C25" i="1" l="1"/>
  <c r="G40" i="1"/>
  <c r="G37" i="1"/>
  <c r="G46" i="1"/>
  <c r="G38" i="1"/>
  <c r="G48" i="1"/>
  <c r="G41" i="1"/>
  <c r="G42" i="1"/>
  <c r="G29" i="1"/>
  <c r="G31" i="1"/>
  <c r="G45" i="1"/>
  <c r="G36" i="1"/>
  <c r="G44" i="1"/>
  <c r="G32" i="1"/>
  <c r="G35" i="1"/>
  <c r="G30" i="1"/>
  <c r="G39" i="1"/>
  <c r="G47" i="1"/>
  <c r="G33" i="1"/>
  <c r="G43" i="1"/>
  <c r="G34" i="1"/>
</calcChain>
</file>

<file path=xl/sharedStrings.xml><?xml version="1.0" encoding="utf-8"?>
<sst xmlns="http://schemas.openxmlformats.org/spreadsheetml/2006/main" count="143" uniqueCount="76">
  <si>
    <t>Presidencia de la República Dominicana</t>
  </si>
  <si>
    <t>UNIDAD TÉCNICA EJECUTORA DE PROYECTOS</t>
  </si>
  <si>
    <t xml:space="preserve">DE DESARROLLO AGROFORESTAL </t>
  </si>
  <si>
    <t xml:space="preserve">Presupuesto año </t>
  </si>
  <si>
    <t>Capítulo no.</t>
  </si>
  <si>
    <t>PRESIDENCIA DE LA REPUBLICA</t>
  </si>
  <si>
    <t>SubCapítulo</t>
  </si>
  <si>
    <t>01</t>
  </si>
  <si>
    <t xml:space="preserve">MINISTERIO MEDIO AMBIENTE Y RECURSOS NATURALES </t>
  </si>
  <si>
    <t>DAF</t>
  </si>
  <si>
    <t>UE</t>
  </si>
  <si>
    <t>0007</t>
  </si>
  <si>
    <t>UNIDAD TECNICA EJECUTORA DE PROYECTO DE DESARROLLO AGROFORESTAL DE LA PRESIDENCIA</t>
  </si>
  <si>
    <t>Seguimiento de Cuentas por Pagar</t>
  </si>
  <si>
    <r>
      <t>Actualizado al 31</t>
    </r>
    <r>
      <rPr>
        <sz val="11"/>
        <color theme="1"/>
        <rFont val="Lucida Sans"/>
        <family val="2"/>
      </rPr>
      <t xml:space="preserve"> </t>
    </r>
    <r>
      <rPr>
        <b/>
        <sz val="11"/>
        <color theme="1"/>
        <rFont val="Lucida Sans"/>
        <family val="2"/>
      </rPr>
      <t>de Agosto 2021.</t>
    </r>
  </si>
  <si>
    <t>Total Cuentas por Pagar en curso RD$</t>
  </si>
  <si>
    <t>Total Cuentas por Pagar Viveristas en curso RD$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</si>
  <si>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</si>
  <si>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Documento</t>
  </si>
  <si>
    <t>Categoría proveedor</t>
  </si>
  <si>
    <t>Proveedor</t>
  </si>
  <si>
    <t>Concepto</t>
  </si>
  <si>
    <t>Monto (RD$)</t>
  </si>
  <si>
    <t>Fecha factura</t>
  </si>
  <si>
    <t>Duración</t>
  </si>
  <si>
    <t>Estado</t>
  </si>
  <si>
    <t>Observaciones</t>
  </si>
  <si>
    <t>B1500000096</t>
  </si>
  <si>
    <t>Alimentos</t>
  </si>
  <si>
    <t>ESPLENDOR FIESTA, SRL</t>
  </si>
  <si>
    <t>Almuerzos diarios 2019</t>
  </si>
  <si>
    <t>Retrasado</t>
  </si>
  <si>
    <t>Moroso Impuestos</t>
  </si>
  <si>
    <t>B1500000101</t>
  </si>
  <si>
    <t>B1500000115</t>
  </si>
  <si>
    <t>B1500000120</t>
  </si>
  <si>
    <t>B1500000121</t>
  </si>
  <si>
    <t>B1500000032</t>
  </si>
  <si>
    <t>Construcción</t>
  </si>
  <si>
    <t>P&amp;R INGENIERIA</t>
  </si>
  <si>
    <t>Supervision de Obras</t>
  </si>
  <si>
    <t>No iniciado</t>
  </si>
  <si>
    <t>ESPERANDO ENTREGA 1ERA ETAPA</t>
  </si>
  <si>
    <t>B1500000006</t>
  </si>
  <si>
    <t>Viveristas</t>
  </si>
  <si>
    <t>M &amp; M AGRICOLA, SRL</t>
  </si>
  <si>
    <t>Plantas de Café</t>
  </si>
  <si>
    <t>Esperando adenda</t>
  </si>
  <si>
    <t>Otros</t>
  </si>
  <si>
    <t>PABLO LUCIANO ENCARNACION</t>
  </si>
  <si>
    <t>B1500000008</t>
  </si>
  <si>
    <t>Federacion Campesino Hacia</t>
  </si>
  <si>
    <t>B1500000345</t>
  </si>
  <si>
    <t>SERVIPARTES AURORA, SRL.</t>
  </si>
  <si>
    <t xml:space="preserve">Alimentos Crudos </t>
  </si>
  <si>
    <t>Esperando Cuota</t>
  </si>
  <si>
    <t>B1500000348</t>
  </si>
  <si>
    <t>B1500000025</t>
  </si>
  <si>
    <t>EBANISPRO, SRL</t>
  </si>
  <si>
    <t>B1500000027</t>
  </si>
  <si>
    <t>B150000077</t>
  </si>
  <si>
    <t>TRANSPLANTA SRL.</t>
  </si>
  <si>
    <t>B1500000186</t>
  </si>
  <si>
    <t>Dra.PETRA RIVAS HERASME</t>
  </si>
  <si>
    <t>SERVICIOS DE NOTARIO</t>
  </si>
  <si>
    <t>B1500003158</t>
  </si>
  <si>
    <t>EDITORA DEL CARIBE, S.A.</t>
  </si>
  <si>
    <t>SERVICIOS PUBLICIDAD</t>
  </si>
  <si>
    <t>B1500000220</t>
  </si>
  <si>
    <t>EDITORA LISTIN DIARIO, S.A.</t>
  </si>
  <si>
    <t>B1500000233</t>
  </si>
  <si>
    <t>34 ELECTRICOS</t>
  </si>
  <si>
    <t>MATERIALES ELECTRICOS</t>
  </si>
  <si>
    <t>B1500000208</t>
  </si>
  <si>
    <t>JEFFREY IMPORT</t>
  </si>
  <si>
    <t>PRENDA DE VESTIR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</si>
</sst>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([$$-1C0A]* #,##0.00_);_([$$-1C0A]* \(#,##0.00\);_([$$-1C0A]* &quot;-&quot;??_);_(@_)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36"/>
      <color theme="1"/>
      <name val="Edwardian Script ITC"/>
      <family val="4"/>
    </font>
    <font>
      <sz val="12"/>
      <color theme="1"/>
      <name val="Century"/>
      <family val="1"/>
    </font>
    <font>
      <b/>
      <i/>
      <sz val="24"/>
      <color theme="1"/>
      <name val="Times New Roman"/>
      <family val="1"/>
    </font>
    <font>
      <b/>
      <sz val="10"/>
      <color theme="1"/>
      <name val="Lucida Sans"/>
      <family val="2"/>
    </font>
    <font>
      <b/>
      <sz val="9"/>
      <color theme="1"/>
      <name val="Lucida Sans"/>
      <family val="2"/>
    </font>
    <font>
      <sz val="9"/>
      <color theme="1"/>
      <name val="Lucida Sans"/>
      <family val="2"/>
    </font>
    <font>
      <u/>
      <sz val="9"/>
      <color theme="1"/>
      <name val="Lucida Sans"/>
      <family val="2"/>
    </font>
    <font>
      <b/>
      <i/>
      <u/>
      <sz val="18"/>
      <color theme="1"/>
      <name val="Times New Roman"/>
      <family val="1"/>
    </font>
    <font>
      <b/>
      <sz val="11"/>
      <color theme="1"/>
      <name val="Lucida Sans"/>
      <family val="2"/>
    </font>
    <font>
      <b/>
      <sz val="10"/>
      <name val="Lucida Sans"/>
      <family val="2"/>
    </font>
    <font>
      <b/>
      <sz val="10"/>
      <color theme="1" tint="0.1499984740745262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7" fillId="0" borderId="0" xfId="1" applyNumberFormat="1" applyFont="1" applyAlignment="1" applyProtection="1">
      <alignment horizontal="left" vertical="center"/>
    </xf>
    <xf numFmtId="0" fontId="9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 applyProtection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165" fontId="14" fillId="0" borderId="1" xfId="1" applyNumberFormat="1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165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1" fillId="0" borderId="0" xfId="1" applyNumberFormat="1" applyFont="1" applyAlignment="1" applyProtection="1">
      <alignment horizontal="left" vertical="center" indent="33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9</xdr:col>
      <xdr:colOff>466725</xdr:colOff>
      <xdr:row>7</xdr:row>
      <xdr:rowOff>173456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E54FD65E-5C6A-447D-9B1F-FBAFC36A15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457200"/>
          <a:ext cx="1543050" cy="744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689811</xdr:colOff>
      <xdr:row>8</xdr:row>
      <xdr:rowOff>11531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A3C148-EE9E-4717-9014-B817EFF3A2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57200"/>
          <a:ext cx="1708986" cy="77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FD54-8F84-494D-A6E4-389BD9E60417}">
  <dimension ref="A2:I48"/>
  <sheetViews>
    <sheetView tabSelected="1" topLeftCell="A19" workbookViewId="0">
      <selection activeCell="C24" sqref="C24:E24"/>
    </sheetView>
  </sheetViews>
  <sheetFormatPr baseColWidth="10" defaultRowHeight="15" x14ac:dyDescent="0.25"/>
  <cols>
    <col min="1" max="1" width="15.28515625" customWidth="1"/>
    <col min="2" max="2" width="13.7109375" customWidth="1"/>
    <col min="3" max="3" width="19.5703125" customWidth="1"/>
    <col min="4" max="4" width="16.28515625" customWidth="1"/>
    <col min="5" max="5" width="16.28515625" bestFit="1" customWidth="1"/>
    <col min="6" max="6" width="11.5703125" bestFit="1" customWidth="1"/>
    <col min="9" max="9" width="16.140625" customWidth="1"/>
  </cols>
  <sheetData>
    <row r="2" spans="1:9" x14ac:dyDescent="0.25">
      <c r="A2" s="1"/>
      <c r="B2" s="2"/>
      <c r="C2" s="2"/>
      <c r="D2" s="2"/>
      <c r="E2" s="3"/>
      <c r="F2" s="2"/>
      <c r="G2" s="2"/>
      <c r="H2" s="2"/>
      <c r="I2" s="2"/>
    </row>
    <row r="3" spans="1:9" x14ac:dyDescent="0.25">
      <c r="A3" s="1"/>
      <c r="B3" s="2"/>
      <c r="C3" s="2"/>
      <c r="D3" s="2"/>
      <c r="E3" s="3"/>
      <c r="F3" s="2"/>
      <c r="G3" s="2"/>
      <c r="H3" s="2"/>
      <c r="I3" s="2"/>
    </row>
    <row r="4" spans="1:9" x14ac:dyDescent="0.25">
      <c r="A4" s="1"/>
      <c r="B4" s="2"/>
      <c r="C4" s="2"/>
      <c r="D4" s="2"/>
      <c r="E4" s="3"/>
      <c r="F4" s="2"/>
      <c r="G4" s="2"/>
      <c r="H4" s="2"/>
      <c r="I4" s="2"/>
    </row>
    <row r="5" spans="1:9" x14ac:dyDescent="0.25">
      <c r="A5" s="1"/>
      <c r="B5" s="2"/>
      <c r="C5" s="2"/>
      <c r="D5" s="2"/>
      <c r="E5" s="3"/>
      <c r="F5" s="2"/>
      <c r="G5" s="2"/>
      <c r="H5" s="2"/>
      <c r="I5" s="2"/>
    </row>
    <row r="6" spans="1:9" x14ac:dyDescent="0.25">
      <c r="A6" s="1"/>
      <c r="B6" s="2"/>
      <c r="C6" s="2"/>
      <c r="D6" s="2"/>
      <c r="E6" s="3"/>
      <c r="F6" s="2"/>
      <c r="G6" s="2"/>
      <c r="H6" s="2"/>
      <c r="I6" s="2"/>
    </row>
    <row r="7" spans="1:9" x14ac:dyDescent="0.25">
      <c r="A7" s="1"/>
      <c r="B7" s="2"/>
      <c r="C7" s="2"/>
      <c r="D7" s="2"/>
      <c r="E7" s="3"/>
      <c r="F7" s="2"/>
      <c r="G7" s="2"/>
      <c r="H7" s="2"/>
      <c r="I7" s="2"/>
    </row>
    <row r="8" spans="1:9" x14ac:dyDescent="0.25">
      <c r="A8" s="1"/>
      <c r="B8" s="2"/>
      <c r="C8" s="2"/>
      <c r="D8" s="2"/>
      <c r="E8" s="3"/>
      <c r="F8" s="2"/>
      <c r="G8" s="2"/>
      <c r="H8" s="2"/>
      <c r="I8" s="2"/>
    </row>
    <row r="9" spans="1:9" x14ac:dyDescent="0.25">
      <c r="A9" s="1"/>
      <c r="B9" s="2"/>
      <c r="C9" s="2"/>
      <c r="D9" s="2"/>
      <c r="E9" s="3"/>
      <c r="F9" s="2"/>
      <c r="G9" s="2"/>
      <c r="H9" s="2"/>
      <c r="I9" s="2"/>
    </row>
    <row r="10" spans="1:9" x14ac:dyDescent="0.25">
      <c r="A10" s="1"/>
      <c r="B10" s="2"/>
      <c r="C10" s="2"/>
      <c r="D10" s="2"/>
      <c r="E10" s="3"/>
      <c r="F10" s="2"/>
      <c r="G10" s="2"/>
      <c r="H10" s="2"/>
      <c r="I10" s="2"/>
    </row>
    <row r="11" spans="1:9" ht="48.75" x14ac:dyDescent="0.25">
      <c r="A11" s="38" t="s">
        <v>0</v>
      </c>
      <c r="B11" s="38"/>
      <c r="C11" s="38"/>
      <c r="D11" s="38"/>
      <c r="E11" s="38"/>
      <c r="F11" s="38"/>
      <c r="G11" s="38"/>
      <c r="H11" s="38"/>
      <c r="I11" s="38"/>
    </row>
    <row r="12" spans="1:9" ht="15.75" x14ac:dyDescent="0.25">
      <c r="A12" s="39" t="s">
        <v>1</v>
      </c>
      <c r="B12" s="39"/>
      <c r="C12" s="39"/>
      <c r="D12" s="39"/>
      <c r="E12" s="39"/>
      <c r="F12" s="39"/>
      <c r="G12" s="39"/>
      <c r="H12" s="39"/>
      <c r="I12" s="39"/>
    </row>
    <row r="13" spans="1:9" ht="15.75" x14ac:dyDescent="0.25">
      <c r="A13" s="39" t="s">
        <v>2</v>
      </c>
      <c r="B13" s="39"/>
      <c r="C13" s="39"/>
      <c r="D13" s="39"/>
      <c r="E13" s="39"/>
      <c r="F13" s="39"/>
      <c r="G13" s="39"/>
      <c r="H13" s="39"/>
      <c r="I13" s="39"/>
    </row>
    <row r="14" spans="1:9" ht="30" x14ac:dyDescent="0.2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30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5" t="s">
        <v>3</v>
      </c>
      <c r="B16" s="6">
        <v>2021</v>
      </c>
      <c r="C16" s="7"/>
      <c r="D16" s="8"/>
      <c r="E16" s="9"/>
      <c r="F16" s="10"/>
      <c r="G16" s="8"/>
      <c r="H16" s="8"/>
      <c r="I16" s="8"/>
    </row>
    <row r="17" spans="1:9" x14ac:dyDescent="0.25">
      <c r="A17" s="5" t="s">
        <v>4</v>
      </c>
      <c r="B17" s="6">
        <v>218</v>
      </c>
      <c r="C17" s="7"/>
      <c r="D17" s="34" t="s">
        <v>5</v>
      </c>
      <c r="E17" s="34"/>
      <c r="F17" s="34"/>
      <c r="G17" s="34"/>
      <c r="H17" s="34"/>
      <c r="I17" s="34"/>
    </row>
    <row r="18" spans="1:9" x14ac:dyDescent="0.25">
      <c r="A18" s="5" t="s">
        <v>6</v>
      </c>
      <c r="B18" s="6" t="s">
        <v>7</v>
      </c>
      <c r="C18" s="7"/>
      <c r="D18" s="34" t="s">
        <v>8</v>
      </c>
      <c r="E18" s="34"/>
      <c r="F18" s="34"/>
      <c r="G18" s="34"/>
      <c r="H18" s="34"/>
      <c r="I18" s="34"/>
    </row>
    <row r="19" spans="1:9" x14ac:dyDescent="0.25">
      <c r="A19" s="5" t="s">
        <v>9</v>
      </c>
      <c r="B19" s="6" t="s">
        <v>7</v>
      </c>
      <c r="C19" s="7"/>
      <c r="D19" s="34" t="s">
        <v>8</v>
      </c>
      <c r="E19" s="34"/>
      <c r="F19" s="34"/>
      <c r="G19" s="34"/>
      <c r="H19" s="34"/>
      <c r="I19" s="34"/>
    </row>
    <row r="20" spans="1:9" x14ac:dyDescent="0.25">
      <c r="A20" s="5" t="s">
        <v>10</v>
      </c>
      <c r="B20" s="11" t="s">
        <v>11</v>
      </c>
      <c r="C20" s="7"/>
      <c r="D20" s="34" t="s">
        <v>12</v>
      </c>
      <c r="E20" s="34"/>
      <c r="F20" s="34"/>
      <c r="G20" s="34"/>
      <c r="H20" s="34"/>
      <c r="I20" s="34"/>
    </row>
    <row r="21" spans="1:9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1"/>
      <c r="B22" s="2"/>
      <c r="C22" s="2"/>
      <c r="D22" s="2"/>
      <c r="E22" s="3"/>
      <c r="F22" s="2"/>
      <c r="G22" s="2"/>
      <c r="H22" s="2"/>
      <c r="I22" s="2"/>
    </row>
    <row r="23" spans="1:9" ht="23.25" x14ac:dyDescent="0.25">
      <c r="A23" s="36" t="s">
        <v>13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12"/>
      <c r="B24" s="2"/>
      <c r="C24" s="37" t="s">
        <v>14</v>
      </c>
      <c r="D24" s="37"/>
      <c r="E24" s="37"/>
      <c r="F24" s="12"/>
      <c r="G24" s="12"/>
      <c r="H24" s="13"/>
      <c r="I24" s="12"/>
    </row>
    <row r="25" spans="1:9" x14ac:dyDescent="0.25">
      <c r="A25" s="33" t="s">
        <v>15</v>
      </c>
      <c r="B25" s="33"/>
      <c r="C25" s="14" t="e">
        <f>+E48-C26</f>
        <v>#REF!</v>
      </c>
      <c r="D25" s="12"/>
      <c r="E25" s="15"/>
      <c r="F25" s="12"/>
      <c r="G25" s="12"/>
      <c r="H25" s="13"/>
      <c r="I25" s="12"/>
    </row>
    <row r="26" spans="1:9" x14ac:dyDescent="0.25">
      <c r="A26" s="33" t="s">
        <v>16</v>
      </c>
      <c r="B26" s="33"/>
      <c r="C26" s="14" t="e">
        <f>+#REF!+E35+#REF!+#REF!+#REF!+#REF!+#REF!+#REF!+#REF!+#REF!+#REF!+#REF!+#REF!+E36</f>
        <v>#REF!</v>
      </c>
      <c r="D26" s="12"/>
      <c r="E26" s="15"/>
      <c r="F26" s="12"/>
      <c r="G26" s="12"/>
      <c r="H26" s="13"/>
      <c r="I26" s="12"/>
    </row>
    <row r="27" spans="1:9" x14ac:dyDescent="0.25">
      <c r="A27" s="1"/>
      <c r="B27" s="2"/>
      <c r="C27" s="2" t="s">
        <v>17</v>
      </c>
      <c r="D27" s="2"/>
      <c r="E27" s="3"/>
      <c r="F27" s="2"/>
      <c r="G27" s="2"/>
      <c r="H27" s="2"/>
      <c r="I27" s="2"/>
    </row>
    <row r="28" spans="1:9" ht="25.5" x14ac:dyDescent="0.25">
      <c r="A28" s="16" t="s">
        <v>18</v>
      </c>
      <c r="B28" s="17" t="s">
        <v>19</v>
      </c>
      <c r="C28" s="16" t="s">
        <v>20</v>
      </c>
      <c r="D28" s="16" t="s">
        <v>21</v>
      </c>
      <c r="E28" s="18" t="s">
        <v>22</v>
      </c>
      <c r="F28" s="19" t="s">
        <v>23</v>
      </c>
      <c r="G28" s="19" t="s">
        <v>24</v>
      </c>
      <c r="H28" s="20" t="s">
        <v>25</v>
      </c>
      <c r="I28" s="16" t="s">
        <v>26</v>
      </c>
    </row>
    <row r="29" spans="1:9" ht="25.5" x14ac:dyDescent="0.25">
      <c r="A29" s="21" t="s">
        <v>27</v>
      </c>
      <c r="B29" s="22" t="s">
        <v>28</v>
      </c>
      <c r="C29" s="23" t="s">
        <v>29</v>
      </c>
      <c r="D29" s="22" t="s">
        <v>30</v>
      </c>
      <c r="E29" s="24">
        <v>161999.84</v>
      </c>
      <c r="F29" s="25">
        <v>43684</v>
      </c>
      <c r="G29" s="26" t="str">
        <f t="shared" ref="G29:G48" ca="1" si="0">IF($G29="","",IF((TODAY()-$G29)=1,(TODAY()-$G29)&amp;" día",IF((TODAY()-$G29)=-1,(TODAY()-$G29)&amp;" día",(TODAY()-$G29)&amp;" días")))</f>
        <v>782 días</v>
      </c>
      <c r="H29" s="27" t="s">
        <v>31</v>
      </c>
      <c r="I29" s="22" t="s">
        <v>32</v>
      </c>
    </row>
    <row r="30" spans="1:9" ht="25.5" x14ac:dyDescent="0.25">
      <c r="A30" s="21" t="s">
        <v>33</v>
      </c>
      <c r="B30" s="22" t="s">
        <v>28</v>
      </c>
      <c r="C30" s="23" t="s">
        <v>29</v>
      </c>
      <c r="D30" s="22" t="s">
        <v>30</v>
      </c>
      <c r="E30" s="24">
        <v>148449.35999999999</v>
      </c>
      <c r="F30" s="25">
        <v>43711</v>
      </c>
      <c r="G30" s="26" t="str">
        <f t="shared" ca="1" si="0"/>
        <v>755 días</v>
      </c>
      <c r="H30" s="27" t="s">
        <v>31</v>
      </c>
      <c r="I30" s="22" t="s">
        <v>32</v>
      </c>
    </row>
    <row r="31" spans="1:9" ht="25.5" x14ac:dyDescent="0.25">
      <c r="A31" s="21" t="s">
        <v>34</v>
      </c>
      <c r="B31" s="22" t="s">
        <v>28</v>
      </c>
      <c r="C31" s="23" t="s">
        <v>29</v>
      </c>
      <c r="D31" s="22" t="s">
        <v>30</v>
      </c>
      <c r="E31" s="24">
        <v>146193.51999999999</v>
      </c>
      <c r="F31" s="25">
        <v>43740</v>
      </c>
      <c r="G31" s="26" t="str">
        <f t="shared" ca="1" si="0"/>
        <v>726 días</v>
      </c>
      <c r="H31" s="27" t="s">
        <v>31</v>
      </c>
      <c r="I31" s="22" t="s">
        <v>32</v>
      </c>
    </row>
    <row r="32" spans="1:9" ht="25.5" x14ac:dyDescent="0.25">
      <c r="A32" s="21" t="s">
        <v>35</v>
      </c>
      <c r="B32" s="22" t="s">
        <v>28</v>
      </c>
      <c r="C32" s="23" t="s">
        <v>29</v>
      </c>
      <c r="D32" s="22" t="s">
        <v>30</v>
      </c>
      <c r="E32" s="24">
        <v>140486</v>
      </c>
      <c r="F32" s="25">
        <v>43775</v>
      </c>
      <c r="G32" s="26" t="str">
        <f t="shared" ca="1" si="0"/>
        <v>691 días</v>
      </c>
      <c r="H32" s="27" t="s">
        <v>31</v>
      </c>
      <c r="I32" s="22" t="s">
        <v>32</v>
      </c>
    </row>
    <row r="33" spans="1:9" ht="25.5" x14ac:dyDescent="0.25">
      <c r="A33" s="21" t="s">
        <v>36</v>
      </c>
      <c r="B33" s="22" t="s">
        <v>28</v>
      </c>
      <c r="C33" s="23" t="s">
        <v>29</v>
      </c>
      <c r="D33" s="22" t="s">
        <v>30</v>
      </c>
      <c r="E33" s="24">
        <v>70031.100000000006</v>
      </c>
      <c r="F33" s="25">
        <v>43800</v>
      </c>
      <c r="G33" s="26" t="str">
        <f t="shared" ca="1" si="0"/>
        <v>666 días</v>
      </c>
      <c r="H33" s="27" t="s">
        <v>31</v>
      </c>
      <c r="I33" s="22" t="s">
        <v>32</v>
      </c>
    </row>
    <row r="34" spans="1:9" ht="38.25" x14ac:dyDescent="0.25">
      <c r="A34" s="21" t="s">
        <v>37</v>
      </c>
      <c r="B34" s="22" t="s">
        <v>38</v>
      </c>
      <c r="C34" s="28" t="s">
        <v>39</v>
      </c>
      <c r="D34" s="22" t="s">
        <v>40</v>
      </c>
      <c r="E34" s="24">
        <v>401264.46</v>
      </c>
      <c r="F34" s="25">
        <v>44095</v>
      </c>
      <c r="G34" s="26" t="str">
        <f t="shared" ca="1" si="0"/>
        <v>371 días</v>
      </c>
      <c r="H34" s="27" t="s">
        <v>41</v>
      </c>
      <c r="I34" s="22" t="s">
        <v>42</v>
      </c>
    </row>
    <row r="35" spans="1:9" ht="25.5" x14ac:dyDescent="0.25">
      <c r="A35" s="21" t="s">
        <v>43</v>
      </c>
      <c r="B35" s="22" t="s">
        <v>44</v>
      </c>
      <c r="C35" s="28" t="s">
        <v>45</v>
      </c>
      <c r="D35" s="22" t="s">
        <v>46</v>
      </c>
      <c r="E35" s="24">
        <v>908884.25</v>
      </c>
      <c r="F35" s="25">
        <v>44174</v>
      </c>
      <c r="G35" s="26" t="str">
        <f t="shared" ca="1" si="0"/>
        <v>292 días</v>
      </c>
      <c r="H35" s="27" t="s">
        <v>41</v>
      </c>
      <c r="I35" s="22" t="s">
        <v>47</v>
      </c>
    </row>
    <row r="36" spans="1:9" ht="25.5" x14ac:dyDescent="0.25">
      <c r="A36" s="21" t="s">
        <v>43</v>
      </c>
      <c r="B36" s="22" t="s">
        <v>44</v>
      </c>
      <c r="C36" s="28" t="s">
        <v>49</v>
      </c>
      <c r="D36" s="22" t="s">
        <v>46</v>
      </c>
      <c r="E36" s="24">
        <v>1004118</v>
      </c>
      <c r="F36" s="25">
        <v>44368</v>
      </c>
      <c r="G36" s="26" t="str">
        <f t="shared" ca="1" si="0"/>
        <v>98 días</v>
      </c>
      <c r="H36" s="27" t="s">
        <v>41</v>
      </c>
      <c r="I36" s="22" t="s">
        <v>47</v>
      </c>
    </row>
    <row r="37" spans="1:9" ht="25.5" x14ac:dyDescent="0.25">
      <c r="A37" s="21" t="s">
        <v>50</v>
      </c>
      <c r="B37" s="22" t="s">
        <v>44</v>
      </c>
      <c r="C37" s="28" t="s">
        <v>51</v>
      </c>
      <c r="D37" s="22" t="s">
        <v>46</v>
      </c>
      <c r="E37" s="24">
        <v>3638668.5</v>
      </c>
      <c r="F37" s="25">
        <v>44402</v>
      </c>
      <c r="G37" s="26" t="str">
        <f t="shared" ca="1" si="0"/>
        <v>64 días</v>
      </c>
      <c r="H37" s="27" t="s">
        <v>41</v>
      </c>
      <c r="I37" s="22" t="s">
        <v>47</v>
      </c>
    </row>
    <row r="38" spans="1:9" ht="25.5" x14ac:dyDescent="0.25">
      <c r="A38" s="29" t="s">
        <v>52</v>
      </c>
      <c r="B38" s="30" t="s">
        <v>48</v>
      </c>
      <c r="C38" s="31" t="s">
        <v>53</v>
      </c>
      <c r="D38" s="30" t="s">
        <v>54</v>
      </c>
      <c r="E38" s="24">
        <v>4541706.3</v>
      </c>
      <c r="F38" s="25">
        <v>44435</v>
      </c>
      <c r="G38" s="26" t="str">
        <f t="shared" ca="1" si="0"/>
        <v>31 días</v>
      </c>
      <c r="H38" s="27" t="s">
        <v>41</v>
      </c>
      <c r="I38" s="22" t="s">
        <v>55</v>
      </c>
    </row>
    <row r="39" spans="1:9" ht="25.5" x14ac:dyDescent="0.25">
      <c r="A39" s="29" t="s">
        <v>56</v>
      </c>
      <c r="B39" s="30" t="s">
        <v>48</v>
      </c>
      <c r="C39" s="31" t="s">
        <v>53</v>
      </c>
      <c r="D39" s="30" t="s">
        <v>54</v>
      </c>
      <c r="E39" s="24">
        <v>4541706.3</v>
      </c>
      <c r="F39" s="25">
        <v>44435</v>
      </c>
      <c r="G39" s="26" t="str">
        <f t="shared" ca="1" si="0"/>
        <v>31 días</v>
      </c>
      <c r="H39" s="27" t="s">
        <v>41</v>
      </c>
      <c r="I39" s="22" t="s">
        <v>55</v>
      </c>
    </row>
    <row r="40" spans="1:9" ht="25.5" x14ac:dyDescent="0.25">
      <c r="A40" s="29" t="s">
        <v>57</v>
      </c>
      <c r="B40" s="30" t="s">
        <v>48</v>
      </c>
      <c r="C40" s="31" t="s">
        <v>58</v>
      </c>
      <c r="D40" s="30" t="s">
        <v>54</v>
      </c>
      <c r="E40" s="32">
        <v>2661267.21</v>
      </c>
      <c r="F40" s="25">
        <v>44435</v>
      </c>
      <c r="G40" s="26" t="str">
        <f t="shared" ca="1" si="0"/>
        <v>31 días</v>
      </c>
      <c r="H40" s="27" t="s">
        <v>41</v>
      </c>
      <c r="I40" s="22" t="s">
        <v>55</v>
      </c>
    </row>
    <row r="41" spans="1:9" ht="25.5" x14ac:dyDescent="0.25">
      <c r="A41" s="29" t="s">
        <v>59</v>
      </c>
      <c r="B41" s="30" t="s">
        <v>48</v>
      </c>
      <c r="C41" s="31" t="s">
        <v>58</v>
      </c>
      <c r="D41" s="30" t="s">
        <v>54</v>
      </c>
      <c r="E41" s="32">
        <v>2661267.21</v>
      </c>
      <c r="F41" s="25">
        <v>44435</v>
      </c>
      <c r="G41" s="26" t="str">
        <f t="shared" ca="1" si="0"/>
        <v>31 días</v>
      </c>
      <c r="H41" s="27" t="s">
        <v>41</v>
      </c>
      <c r="I41" s="22" t="s">
        <v>55</v>
      </c>
    </row>
    <row r="42" spans="1:9" ht="25.5" x14ac:dyDescent="0.25">
      <c r="A42" s="29" t="s">
        <v>60</v>
      </c>
      <c r="B42" s="22" t="s">
        <v>44</v>
      </c>
      <c r="C42" s="28" t="s">
        <v>61</v>
      </c>
      <c r="D42" s="22" t="s">
        <v>46</v>
      </c>
      <c r="E42" s="24">
        <v>306176</v>
      </c>
      <c r="F42" s="25">
        <v>44427</v>
      </c>
      <c r="G42" s="26" t="str">
        <f t="shared" ca="1" si="0"/>
        <v>39 días</v>
      </c>
      <c r="H42" s="27" t="s">
        <v>41</v>
      </c>
      <c r="I42" s="22" t="s">
        <v>55</v>
      </c>
    </row>
    <row r="43" spans="1:9" ht="25.5" x14ac:dyDescent="0.25">
      <c r="A43" s="29" t="s">
        <v>62</v>
      </c>
      <c r="B43" s="30" t="s">
        <v>48</v>
      </c>
      <c r="C43" s="31" t="s">
        <v>63</v>
      </c>
      <c r="D43" s="30" t="s">
        <v>64</v>
      </c>
      <c r="E43" s="24">
        <v>353292</v>
      </c>
      <c r="F43" s="25">
        <v>44426</v>
      </c>
      <c r="G43" s="26" t="str">
        <f t="shared" ca="1" si="0"/>
        <v>40 días</v>
      </c>
      <c r="H43" s="27" t="s">
        <v>41</v>
      </c>
      <c r="I43" s="22" t="s">
        <v>55</v>
      </c>
    </row>
    <row r="44" spans="1:9" ht="25.5" x14ac:dyDescent="0.25">
      <c r="A44" s="29" t="s">
        <v>65</v>
      </c>
      <c r="B44" s="30" t="s">
        <v>48</v>
      </c>
      <c r="C44" s="31" t="s">
        <v>66</v>
      </c>
      <c r="D44" s="30" t="s">
        <v>67</v>
      </c>
      <c r="E44" s="24">
        <v>50487.48</v>
      </c>
      <c r="F44" s="25">
        <v>44425</v>
      </c>
      <c r="G44" s="26" t="str">
        <f t="shared" ca="1" si="0"/>
        <v>41 días</v>
      </c>
      <c r="H44" s="27" t="s">
        <v>41</v>
      </c>
      <c r="I44" s="22" t="s">
        <v>55</v>
      </c>
    </row>
    <row r="45" spans="1:9" ht="25.5" x14ac:dyDescent="0.25">
      <c r="A45" s="29" t="s">
        <v>68</v>
      </c>
      <c r="B45" s="22" t="s">
        <v>48</v>
      </c>
      <c r="C45" s="31" t="s">
        <v>69</v>
      </c>
      <c r="D45" s="30" t="s">
        <v>67</v>
      </c>
      <c r="E45" s="24">
        <v>53100</v>
      </c>
      <c r="F45" s="25">
        <v>44425</v>
      </c>
      <c r="G45" s="26" t="str">
        <f t="shared" ca="1" si="0"/>
        <v>41 días</v>
      </c>
      <c r="H45" s="27" t="s">
        <v>41</v>
      </c>
      <c r="I45" s="22" t="s">
        <v>55</v>
      </c>
    </row>
    <row r="46" spans="1:9" ht="25.5" x14ac:dyDescent="0.25">
      <c r="A46" s="29" t="s">
        <v>70</v>
      </c>
      <c r="B46" s="22" t="s">
        <v>48</v>
      </c>
      <c r="C46" s="28" t="s">
        <v>71</v>
      </c>
      <c r="D46" s="22" t="s">
        <v>72</v>
      </c>
      <c r="E46" s="24">
        <v>129215.9</v>
      </c>
      <c r="F46" s="25">
        <v>44419</v>
      </c>
      <c r="G46" s="26" t="str">
        <f t="shared" ca="1" si="0"/>
        <v>47 días</v>
      </c>
      <c r="H46" s="27" t="s">
        <v>41</v>
      </c>
      <c r="I46" s="22" t="s">
        <v>55</v>
      </c>
    </row>
    <row r="47" spans="1:9" ht="25.5" x14ac:dyDescent="0.25">
      <c r="A47" s="29" t="s">
        <v>73</v>
      </c>
      <c r="B47" s="22" t="s">
        <v>48</v>
      </c>
      <c r="C47" s="28" t="s">
        <v>74</v>
      </c>
      <c r="D47" s="22" t="s">
        <v>75</v>
      </c>
      <c r="E47" s="24">
        <v>296180</v>
      </c>
      <c r="F47" s="25">
        <v>44428</v>
      </c>
      <c r="G47" s="26" t="str">
        <f t="shared" ca="1" si="0"/>
        <v>38 días</v>
      </c>
      <c r="H47" s="27" t="s">
        <v>41</v>
      </c>
      <c r="I47" s="22" t="s">
        <v>55</v>
      </c>
    </row>
    <row r="48" spans="1:9" x14ac:dyDescent="0.25">
      <c r="A48" s="21"/>
      <c r="B48" s="22"/>
      <c r="C48" s="28"/>
      <c r="D48" s="22"/>
      <c r="E48" s="24">
        <f>SUM(E29:E47)</f>
        <v>22214493.43</v>
      </c>
      <c r="F48" s="25"/>
      <c r="G48" s="26" t="str">
        <f t="shared" ca="1" si="0"/>
        <v/>
      </c>
      <c r="H48" s="27"/>
      <c r="I48" s="22"/>
    </row>
  </sheetData>
  <mergeCells count="13">
    <mergeCell ref="D18:I18"/>
    <mergeCell ref="A11:I11"/>
    <mergeCell ref="A12:I12"/>
    <mergeCell ref="A13:I13"/>
    <mergeCell ref="A14:I14"/>
    <mergeCell ref="D17:I17"/>
    <mergeCell ref="A26:B26"/>
    <mergeCell ref="D19:I19"/>
    <mergeCell ref="D20:I20"/>
    <mergeCell ref="A21:I21"/>
    <mergeCell ref="A23:I23"/>
    <mergeCell ref="C24:E2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cuevas</dc:creator>
  <cp:lastModifiedBy>maritza perdomo</cp:lastModifiedBy>
  <dcterms:created xsi:type="dcterms:W3CDTF">2021-09-27T15:42:05Z</dcterms:created>
  <dcterms:modified xsi:type="dcterms:W3CDTF">2021-09-28T15:23:15Z</dcterms:modified>
</cp:coreProperties>
</file>